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September - 2023  Rate Verification\"/>
    </mc:Choice>
  </mc:AlternateContent>
  <xr:revisionPtr revIDLastSave="0" documentId="13_ncr:1_{C8EA0E34-F433-4E07-A756-8BDDB2650B4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Q9" i="4"/>
  <c r="P8" i="4"/>
  <c r="Q8" i="4" s="1"/>
  <c r="P7" i="4"/>
  <c r="P6" i="4"/>
  <c r="P5" i="4"/>
  <c r="P4" i="4"/>
  <c r="AA26" i="13" l="1"/>
  <c r="P17" i="4"/>
  <c r="Q17" i="4" s="1"/>
  <c r="P16" i="4"/>
  <c r="Q14" i="4"/>
  <c r="I23" i="4" l="1"/>
  <c r="I27" i="4" s="1"/>
  <c r="P13" i="4"/>
  <c r="P12" i="4"/>
  <c r="Q12" i="4" s="1"/>
  <c r="P11" i="4"/>
  <c r="Q11" i="4" s="1"/>
  <c r="Q15" i="4" l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<sst xmlns="http://schemas.openxmlformats.org/spreadsheetml/2006/main" count="24" uniqueCount="21">
  <si>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</si>
  <si>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</si>
  <si>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</si>
  <si>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</si>
  <si>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</si>
  <si>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</si>
  <si>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</si>
  <si>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</si>
  <si>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</si>
  <si>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</si>
  <si>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</si>
  <si>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</si>
  <si>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</si>
  <si>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sq.ft</t>
  </si>
  <si>
    <t>FMV</t>
  </si>
  <si>
    <t xml:space="preserve">Terrace </t>
  </si>
  <si>
    <t>Carpet Area</t>
  </si>
  <si>
    <t>TotalCarpet</t>
  </si>
  <si>
    <t>Rate per sq.ft on C.A</t>
  </si>
  <si>
    <t>Index-II</t>
  </si>
  <si>
    <t>Price Indicator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</si>
</sst>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3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25</xdr:col>
      <xdr:colOff>411674</xdr:colOff>
      <xdr:row>51</xdr:row>
      <xdr:rowOff>172607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4728C4-9E57-43AA-A3C0-FC0E85776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5042074" cy="8287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38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EFA949-0560-47B5-80CC-CDFF74647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7182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15</xdr:col>
      <xdr:colOff>534666</xdr:colOff>
      <xdr:row>61</xdr:row>
      <xdr:rowOff>182144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0360E2-412E-4F26-AF34-091D90EC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429000"/>
          <a:ext cx="9069066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16</xdr:col>
      <xdr:colOff>410908</xdr:colOff>
      <xdr:row>50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184046-E03A-4A17-BC42-2936EEB9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9554908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25</xdr:col>
      <xdr:colOff>11483</xdr:colOff>
      <xdr:row>43</xdr:row>
      <xdr:rowOff>115386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03E292-071B-4C8E-BC73-BFBC8C18A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4032283" cy="7783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325682</xdr:colOff>
      <xdr:row>44</xdr:row>
      <xdr:rowOff>39249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BDDAC7-2B25-47A3-978D-FCDCE3EB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127282" cy="8230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31</xdr:col>
      <xdr:colOff>2127</xdr:colOff>
      <xdr:row>44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8C68F1-A105-477C-9606-E9DE2F376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762000"/>
          <a:ext cx="15242127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287747</xdr:colOff>
      <xdr:row>43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A2E328-6DE5-4EE1-BAF2-B75FA0FF5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08547" cy="8078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1DEC4C-CC0A-409B-8E2D-A46A3474F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73733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40C8A-65A6-4CFB-8F76-49952042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7"/>
  <sheetViews>
    <sheetView tabSelected="1" topLeftCell="A4" zoomScaleNormal="100" workbookViewId="0">
      <selection activeCell="O32" sqref="O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style="14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3" t="s">
        <v>6</v>
      </c>
      <c r="R1" s="1" t="s">
        <v>1</v>
      </c>
      <c r="S1" s="1" t="s">
        <v>3</v>
      </c>
    </row>
    <row r="2" spans="1:20" s="1" customFormat="1" x14ac:dyDescent="0.25">
      <c r="A2" s="3"/>
      <c r="B2" s="3"/>
      <c r="C2" s="3"/>
      <c r="D2" s="3"/>
      <c r="E2" s="3"/>
      <c r="F2" s="8"/>
      <c r="G2" s="8"/>
      <c r="H2" s="8"/>
      <c r="I2" s="3"/>
      <c r="J2" s="3"/>
      <c r="Q2" s="13"/>
    </row>
    <row r="3" spans="1:20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3"/>
      <c r="J3" s="3"/>
      <c r="Q3" s="16" t="s">
        <v>20</v>
      </c>
      <c r="R3" s="16"/>
    </row>
    <row r="4" spans="1:20" x14ac:dyDescent="0.25">
      <c r="A4" s="4">
        <f t="shared" ref="A4:A17" si="0">N4</f>
        <v>0</v>
      </c>
      <c r="B4" s="4">
        <f t="shared" ref="B4:B17" si="1">Q4</f>
        <v>892</v>
      </c>
      <c r="C4" s="4">
        <f>B4*1.2</f>
        <v>1070.3999999999999</v>
      </c>
      <c r="D4" s="4">
        <f t="shared" ref="D4:D15" si="2">C4*1.2</f>
        <v>1284.4799999999998</v>
      </c>
      <c r="E4" s="5">
        <f t="shared" ref="E4:E15" si="3">R4</f>
        <v>8100000</v>
      </c>
      <c r="F4" s="9">
        <f t="shared" ref="F4:F15" si="4">ROUND((E4/B4),0)</f>
        <v>9081</v>
      </c>
      <c r="G4" s="9">
        <f t="shared" ref="G4:G15" si="5">ROUND((E4/C4),0)</f>
        <v>7567</v>
      </c>
      <c r="H4" s="9">
        <f t="shared" ref="H4:H15" si="6">ROUND((E4/D4),0)</f>
        <v>6306</v>
      </c>
      <c r="I4" s="4" t="e">
        <f>#REF!</f>
        <v>#REF!</v>
      </c>
      <c r="J4" s="4">
        <f t="shared" ref="J4:J15" si="7">S4</f>
        <v>0</v>
      </c>
      <c r="O4">
        <v>0</v>
      </c>
      <c r="P4">
        <f t="shared" ref="P4:P8" si="8">O4/1.2</f>
        <v>0</v>
      </c>
      <c r="Q4" s="14">
        <v>892</v>
      </c>
      <c r="R4" s="2">
        <v>8100000</v>
      </c>
      <c r="S4" s="7"/>
      <c r="T4" s="7"/>
    </row>
    <row r="5" spans="1:20" x14ac:dyDescent="0.25">
      <c r="A5" s="4">
        <f t="shared" si="0"/>
        <v>0</v>
      </c>
      <c r="B5" s="4">
        <f t="shared" si="1"/>
        <v>675</v>
      </c>
      <c r="C5" s="4">
        <f t="shared" ref="C5:C17" si="9">B5*1.2</f>
        <v>810</v>
      </c>
      <c r="D5" s="4">
        <f t="shared" si="2"/>
        <v>972</v>
      </c>
      <c r="E5" s="5">
        <f t="shared" si="3"/>
        <v>7700000</v>
      </c>
      <c r="F5" s="9">
        <f t="shared" si="4"/>
        <v>11407</v>
      </c>
      <c r="G5" s="9">
        <f t="shared" si="5"/>
        <v>9506</v>
      </c>
      <c r="H5" s="9">
        <f t="shared" si="6"/>
        <v>7922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 s="14">
        <v>675</v>
      </c>
      <c r="R5" s="2">
        <v>7700000</v>
      </c>
      <c r="S5" s="7"/>
      <c r="T5" s="7"/>
    </row>
    <row r="6" spans="1:20" x14ac:dyDescent="0.25">
      <c r="A6" s="4">
        <f t="shared" si="0"/>
        <v>0</v>
      </c>
      <c r="B6" s="4">
        <f t="shared" si="1"/>
        <v>430</v>
      </c>
      <c r="C6" s="4">
        <f t="shared" si="9"/>
        <v>516</v>
      </c>
      <c r="D6" s="4">
        <f t="shared" si="2"/>
        <v>619.19999999999993</v>
      </c>
      <c r="E6" s="5">
        <f t="shared" si="3"/>
        <v>5460000</v>
      </c>
      <c r="F6" s="9">
        <f t="shared" si="4"/>
        <v>12698</v>
      </c>
      <c r="G6" s="9">
        <f t="shared" si="5"/>
        <v>10581</v>
      </c>
      <c r="H6" s="9">
        <f t="shared" si="6"/>
        <v>8818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 s="14">
        <v>430</v>
      </c>
      <c r="R6" s="2">
        <v>5460000</v>
      </c>
      <c r="S6" s="7"/>
      <c r="T6" s="7"/>
    </row>
    <row r="7" spans="1:20" x14ac:dyDescent="0.25">
      <c r="A7" s="4">
        <f t="shared" si="0"/>
        <v>0</v>
      </c>
      <c r="B7" s="4">
        <f>Q7</f>
        <v>1095</v>
      </c>
      <c r="C7" s="4">
        <f t="shared" si="9"/>
        <v>1314</v>
      </c>
      <c r="D7" s="4">
        <f t="shared" si="2"/>
        <v>1576.8</v>
      </c>
      <c r="E7" s="5">
        <f>R7</f>
        <v>17500000</v>
      </c>
      <c r="F7" s="10">
        <f t="shared" si="4"/>
        <v>15982</v>
      </c>
      <c r="G7" s="10">
        <f t="shared" si="5"/>
        <v>13318</v>
      </c>
      <c r="H7" s="9">
        <f t="shared" si="6"/>
        <v>11098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 s="14">
        <v>1095</v>
      </c>
      <c r="R7" s="2">
        <v>17500000</v>
      </c>
      <c r="S7" s="7"/>
      <c r="T7" s="7"/>
    </row>
    <row r="8" spans="1:20" x14ac:dyDescent="0.25">
      <c r="A8" s="4">
        <f t="shared" si="0"/>
        <v>0</v>
      </c>
      <c r="B8" s="4">
        <f>Q8</f>
        <v>625</v>
      </c>
      <c r="C8" s="4">
        <f t="shared" si="9"/>
        <v>750</v>
      </c>
      <c r="D8" s="4">
        <f t="shared" si="2"/>
        <v>900</v>
      </c>
      <c r="E8" s="5">
        <f>R8</f>
        <v>7400000</v>
      </c>
      <c r="F8" s="10">
        <f t="shared" si="4"/>
        <v>11840</v>
      </c>
      <c r="G8" s="10">
        <f t="shared" si="5"/>
        <v>9867</v>
      </c>
      <c r="H8" s="9">
        <f t="shared" si="6"/>
        <v>8222</v>
      </c>
      <c r="I8" s="4" t="e">
        <f>#REF!</f>
        <v>#REF!</v>
      </c>
      <c r="J8" s="4">
        <f t="shared" si="7"/>
        <v>0</v>
      </c>
      <c r="O8">
        <v>900</v>
      </c>
      <c r="P8">
        <f t="shared" si="8"/>
        <v>750</v>
      </c>
      <c r="Q8" s="14">
        <f t="shared" ref="Q8:Q10" si="10">P8/1.2</f>
        <v>625</v>
      </c>
      <c r="R8" s="2">
        <v>7400000</v>
      </c>
      <c r="S8" s="7"/>
      <c r="T8" s="7"/>
    </row>
    <row r="9" spans="1:20" x14ac:dyDescent="0.25">
      <c r="A9" s="4">
        <f t="shared" si="0"/>
        <v>0</v>
      </c>
      <c r="B9" s="4">
        <f>Q9</f>
        <v>750</v>
      </c>
      <c r="C9" s="4">
        <f t="shared" si="9"/>
        <v>900</v>
      </c>
      <c r="D9" s="4">
        <f t="shared" si="2"/>
        <v>1080</v>
      </c>
      <c r="E9" s="5">
        <f>R9</f>
        <v>8500000</v>
      </c>
      <c r="F9" s="9">
        <f t="shared" si="4"/>
        <v>11333</v>
      </c>
      <c r="G9" s="9">
        <f t="shared" si="5"/>
        <v>9444</v>
      </c>
      <c r="H9" s="9">
        <f t="shared" si="6"/>
        <v>7870</v>
      </c>
      <c r="I9" s="4" t="e">
        <f>#REF!</f>
        <v>#REF!</v>
      </c>
      <c r="J9" s="4">
        <f t="shared" si="7"/>
        <v>0</v>
      </c>
      <c r="O9">
        <v>0</v>
      </c>
      <c r="P9">
        <v>900</v>
      </c>
      <c r="Q9" s="14">
        <f t="shared" si="10"/>
        <v>750</v>
      </c>
      <c r="R9" s="2">
        <v>8500000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741.66666666666674</v>
      </c>
      <c r="C10" s="4">
        <f t="shared" si="9"/>
        <v>890.00000000000011</v>
      </c>
      <c r="D10" s="4">
        <f t="shared" si="2"/>
        <v>1068</v>
      </c>
      <c r="E10" s="5">
        <f t="shared" si="3"/>
        <v>8300000</v>
      </c>
      <c r="F10" s="10">
        <f t="shared" si="4"/>
        <v>11191</v>
      </c>
      <c r="G10" s="10">
        <f t="shared" si="5"/>
        <v>9326</v>
      </c>
      <c r="H10" s="9">
        <f t="shared" si="6"/>
        <v>7772</v>
      </c>
      <c r="I10" s="4" t="e">
        <f>#REF!</f>
        <v>#REF!</v>
      </c>
      <c r="J10" s="4">
        <f t="shared" si="7"/>
        <v>0</v>
      </c>
      <c r="O10">
        <v>0</v>
      </c>
      <c r="P10">
        <v>890</v>
      </c>
      <c r="Q10" s="14">
        <f t="shared" si="10"/>
        <v>741.66666666666674</v>
      </c>
      <c r="R10" s="2">
        <v>8300000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11:P13" si="11">O11/1.2</f>
        <v>0</v>
      </c>
      <c r="Q11" s="14">
        <f t="shared" ref="Q11:Q12" si="12">P11/1.2</f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 s="14">
        <f t="shared" si="12"/>
        <v>0</v>
      </c>
      <c r="R12" s="2">
        <v>0</v>
      </c>
      <c r="S12" s="7"/>
      <c r="T12" s="7"/>
    </row>
    <row r="13" spans="1:20" s="12" customFormat="1" ht="18.75" x14ac:dyDescent="0.3">
      <c r="A13" s="10">
        <f t="shared" si="0"/>
        <v>0</v>
      </c>
      <c r="B13" s="10" t="str">
        <f t="shared" si="1"/>
        <v>Index-II</v>
      </c>
      <c r="C13" s="10" t="e">
        <f t="shared" si="9"/>
        <v>#VALUE!</v>
      </c>
      <c r="D13" s="10" t="e">
        <f t="shared" si="2"/>
        <v>#VALUE!</v>
      </c>
      <c r="E13" s="11">
        <f t="shared" si="3"/>
        <v>0</v>
      </c>
      <c r="F13" s="10" t="e">
        <f t="shared" si="4"/>
        <v>#VALUE!</v>
      </c>
      <c r="G13" s="10" t="e">
        <f t="shared" si="5"/>
        <v>#VALUE!</v>
      </c>
      <c r="H13" s="10" t="e">
        <f t="shared" si="6"/>
        <v>#VALUE!</v>
      </c>
      <c r="I13" s="10" t="e">
        <f>#REF!</f>
        <v>#REF!</v>
      </c>
      <c r="J13" s="10">
        <f t="shared" si="7"/>
        <v>0</v>
      </c>
      <c r="O13" s="12">
        <v>0</v>
      </c>
      <c r="P13" s="12">
        <f t="shared" si="11"/>
        <v>0</v>
      </c>
      <c r="Q13" s="15" t="s">
        <v>19</v>
      </c>
      <c r="R13" s="15"/>
    </row>
    <row r="14" spans="1:20" x14ac:dyDescent="0.25">
      <c r="A14" s="4">
        <f t="shared" si="0"/>
        <v>0</v>
      </c>
      <c r="B14" s="4">
        <f t="shared" si="1"/>
        <v>566.66666666666674</v>
      </c>
      <c r="C14" s="4">
        <f t="shared" si="9"/>
        <v>680.00000000000011</v>
      </c>
      <c r="D14" s="4">
        <f t="shared" si="2"/>
        <v>816.00000000000011</v>
      </c>
      <c r="E14" s="5">
        <f t="shared" si="3"/>
        <v>5850000</v>
      </c>
      <c r="F14" s="9">
        <f t="shared" si="4"/>
        <v>10324</v>
      </c>
      <c r="G14" s="9">
        <f t="shared" si="5"/>
        <v>8603</v>
      </c>
      <c r="H14" s="9">
        <f t="shared" si="6"/>
        <v>7169</v>
      </c>
      <c r="I14" s="4" t="e">
        <f>#REF!</f>
        <v>#REF!</v>
      </c>
      <c r="J14" s="4">
        <f t="shared" si="7"/>
        <v>0</v>
      </c>
      <c r="O14">
        <v>0</v>
      </c>
      <c r="P14">
        <v>680</v>
      </c>
      <c r="Q14" s="14">
        <f t="shared" ref="Q14" si="13">P14/1.2</f>
        <v>566.66666666666674</v>
      </c>
      <c r="R14" s="2">
        <v>5850000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783.33333333333337</v>
      </c>
      <c r="C15" s="4">
        <f t="shared" si="9"/>
        <v>940</v>
      </c>
      <c r="D15" s="4">
        <f t="shared" si="2"/>
        <v>1128</v>
      </c>
      <c r="E15" s="5">
        <f t="shared" si="3"/>
        <v>7000000</v>
      </c>
      <c r="F15" s="9">
        <f t="shared" si="4"/>
        <v>8936</v>
      </c>
      <c r="G15" s="9">
        <f t="shared" si="5"/>
        <v>7447</v>
      </c>
      <c r="H15" s="9">
        <f t="shared" si="6"/>
        <v>6206</v>
      </c>
      <c r="I15" s="4" t="e">
        <f>#REF!</f>
        <v>#REF!</v>
      </c>
      <c r="J15" s="4">
        <f t="shared" si="7"/>
        <v>0</v>
      </c>
      <c r="O15">
        <v>0</v>
      </c>
      <c r="P15">
        <v>940</v>
      </c>
      <c r="Q15" s="14">
        <f t="shared" ref="Q15" si="14">P15/1.2</f>
        <v>783.33333333333337</v>
      </c>
      <c r="R15" s="2">
        <v>7000000</v>
      </c>
      <c r="S15" s="7"/>
      <c r="T15" s="7"/>
    </row>
    <row r="16" spans="1:20" x14ac:dyDescent="0.25">
      <c r="A16" s="4">
        <f t="shared" si="0"/>
        <v>0</v>
      </c>
      <c r="B16" s="4">
        <f t="shared" si="1"/>
        <v>690</v>
      </c>
      <c r="C16" s="4">
        <f t="shared" si="9"/>
        <v>828</v>
      </c>
      <c r="D16" s="4">
        <f t="shared" ref="D16:D17" si="15">C16*1.2</f>
        <v>993.59999999999991</v>
      </c>
      <c r="E16" s="5">
        <f t="shared" ref="E16:E17" si="16">R16</f>
        <v>7200000</v>
      </c>
      <c r="F16" s="9">
        <f t="shared" ref="F16:F17" si="17">ROUND((E16/B16),0)</f>
        <v>10435</v>
      </c>
      <c r="G16" s="9">
        <f t="shared" ref="G16:G17" si="18">ROUND((E16/C16),0)</f>
        <v>8696</v>
      </c>
      <c r="H16" s="4">
        <f t="shared" ref="H16:H17" si="19">ROUND((E16/D16),0)</f>
        <v>7246</v>
      </c>
      <c r="I16" s="4" t="e">
        <f>#REF!</f>
        <v>#REF!</v>
      </c>
      <c r="J16" s="4">
        <f t="shared" ref="J16:J17" si="20">S16</f>
        <v>0</v>
      </c>
      <c r="O16">
        <v>0</v>
      </c>
      <c r="P16">
        <f t="shared" ref="P16:P17" si="21">O16/1.2</f>
        <v>0</v>
      </c>
      <c r="Q16" s="14">
        <v>690</v>
      </c>
      <c r="R16" s="2">
        <v>7200000</v>
      </c>
      <c r="S16" s="7"/>
      <c r="T16" s="7"/>
    </row>
    <row r="17" spans="1:20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15"/>
        <v>0</v>
      </c>
      <c r="E17" s="5">
        <f t="shared" si="16"/>
        <v>0</v>
      </c>
      <c r="F17" s="9" t="e">
        <f t="shared" si="17"/>
        <v>#DIV/0!</v>
      </c>
      <c r="G17" s="4" t="e">
        <f t="shared" si="18"/>
        <v>#DIV/0!</v>
      </c>
      <c r="H17" s="4" t="e">
        <f t="shared" si="19"/>
        <v>#DIV/0!</v>
      </c>
      <c r="I17" s="4" t="e">
        <f>#REF!</f>
        <v>#REF!</v>
      </c>
      <c r="J17" s="4">
        <f t="shared" si="20"/>
        <v>0</v>
      </c>
      <c r="O17">
        <v>0</v>
      </c>
      <c r="P17">
        <f t="shared" si="21"/>
        <v>0</v>
      </c>
      <c r="Q17" s="14">
        <f t="shared" ref="Q17" si="22">P17/1.2</f>
        <v>0</v>
      </c>
      <c r="R17" s="2">
        <v>0</v>
      </c>
      <c r="S17" s="7"/>
      <c r="T17" s="7"/>
    </row>
    <row r="21" spans="1:20" x14ac:dyDescent="0.25">
      <c r="G21" t="s">
        <v>16</v>
      </c>
      <c r="I21">
        <v>929</v>
      </c>
    </row>
    <row r="22" spans="1:20" x14ac:dyDescent="0.25">
      <c r="G22" t="s">
        <v>15</v>
      </c>
    </row>
    <row r="23" spans="1:20" x14ac:dyDescent="0.25">
      <c r="G23" t="s">
        <v>17</v>
      </c>
      <c r="I23">
        <f>I21+I22</f>
        <v>929</v>
      </c>
      <c r="J23" t="s">
        <v>13</v>
      </c>
    </row>
    <row r="24" spans="1:20" x14ac:dyDescent="0.25">
      <c r="G24" s="6"/>
      <c r="H24" s="6"/>
    </row>
    <row r="25" spans="1:20" x14ac:dyDescent="0.25">
      <c r="G25" t="s">
        <v>18</v>
      </c>
      <c r="I25">
        <v>11000</v>
      </c>
    </row>
    <row r="27" spans="1:20" x14ac:dyDescent="0.25">
      <c r="G27" s="6" t="s">
        <v>14</v>
      </c>
      <c r="H27" s="6"/>
      <c r="I27" s="6">
        <f>I23*I25</f>
        <v>10219000</v>
      </c>
      <c r="R27" s="14"/>
    </row>
  </sheetData>
  <mergeCells count="2">
    <mergeCell ref="Q13:R13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26:AA44"/>
  <sheetViews>
    <sheetView topLeftCell="A10" zoomScaleNormal="100" workbookViewId="0">
      <selection activeCell="AA21" sqref="AA21"/>
    </sheetView>
  </sheetViews>
  <sheetFormatPr defaultRowHeight="15" x14ac:dyDescent="0.25"/>
  <sheetData>
    <row r="26" spans="27:27" x14ac:dyDescent="0.25">
      <c r="AA26">
        <f>21000/1.45</f>
        <v>14482.758620689656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19" sqref="B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B5" sqref="B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5" sqref="G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2023-10-04T09:57:41Z</dcterms:modified>
</cp:coreProperties>
</file>