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F0FCF53-A6ED-4F51-A060-BC05EF8F5EB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9" i="1" l="1"/>
  <c r="D28" i="1"/>
  <c r="D27" i="1"/>
  <c r="D26" i="1"/>
  <c r="D25" i="1"/>
  <c r="B8" i="1"/>
  <c r="B17" i="1"/>
  <c r="B11" i="1"/>
  <c r="B6" i="1"/>
  <c r="B7" i="1" s="1"/>
  <c r="B12" i="1" l="1"/>
  <c r="B13" i="1" s="1"/>
  <c r="B14" i="1" s="1"/>
  <c r="B18" i="1" s="1"/>
  <c r="C18" i="1" s="1"/>
  <c r="B21" i="1" l="1"/>
  <c r="B20" i="1"/>
  <c r="B19" i="1"/>
  <c r="F12" i="1" l="1"/>
  <c r="F13" i="1" s="1"/>
  <c r="G6" i="1"/>
  <c r="F6" i="1" s="1"/>
  <c r="F8" i="1" s="1"/>
  <c r="F9" i="1" s="1"/>
  <c r="J29" i="1"/>
  <c r="J28" i="1"/>
  <c r="J27" i="1"/>
  <c r="H1" i="1"/>
  <c r="G37" i="1"/>
  <c r="H37" i="1" s="1"/>
  <c r="D37" i="1"/>
  <c r="G36" i="1"/>
  <c r="H36" i="1" s="1"/>
  <c r="D36" i="1"/>
  <c r="G35" i="1" l="1"/>
  <c r="J4" i="1" l="1"/>
  <c r="H27" i="1" l="1"/>
  <c r="K34" i="1" l="1"/>
  <c r="J5" i="1"/>
  <c r="H26" i="1"/>
  <c r="H25" i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<sst xmlns="http://schemas.openxmlformats.org/spreadsheetml/2006/main" count="29" uniqueCount="29">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</sst>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164" fontId="0" fillId="0" borderId="6" xfId="0" applyNumberFormat="1" applyBorder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0" fontId="11" fillId="0" borderId="1" xfId="1" applyNumberFormat="1" applyFont="1" applyBorder="1"/>
    <xf numFmtId="0" fontId="0" fillId="0" borderId="0" xfId="0" applyBorder="1"/>
    <xf numFmtId="0" fontId="7" fillId="0" borderId="0" xfId="0" applyFont="1" applyBorder="1"/>
    <xf numFmtId="0" fontId="11" fillId="0" borderId="0" xfId="0" applyFont="1" applyBorder="1"/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43" fontId="7" fillId="0" borderId="0" xfId="0" applyNumberFormat="1" applyFont="1" applyBorder="1"/>
    <xf numFmtId="0" fontId="12" fillId="3" borderId="1" xfId="0" applyFont="1" applyFill="1" applyBorder="1"/>
    <xf numFmtId="43" fontId="14" fillId="3" borderId="1" xfId="0" applyNumberFormat="1" applyFont="1" applyFill="1" applyBorder="1"/>
    <xf numFmtId="43" fontId="12" fillId="3" borderId="1" xfId="0" applyNumberFormat="1" applyFont="1" applyFill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3" borderId="8" xfId="0" applyFill="1" applyBorder="1"/>
    <xf numFmtId="0" fontId="0" fillId="3" borderId="0" xfId="0" applyFill="1"/>
    <xf numFmtId="43" fontId="0" fillId="3" borderId="8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401978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97C2C-217F-4621-84DB-CC50ED289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13178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C12098-2B70-41E8-A54D-E4B1546AD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43</xdr:row>
      <xdr:rowOff>172617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4E6F91-BC62-4363-A8C4-CCDBA1C6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364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58860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6938D-1A7B-4E44-AEF4-747F217E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50860" cy="7792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458880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93E04B-9EDD-42BF-B6BB-3239BFA5A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41280" cy="7754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573452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86280-BB98-4971-B25B-1ABFDFE94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84652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392451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7F9E8A-0805-4299-B178-7C18915A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03651" cy="842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25.5703125" style="19" bestFit="1" customWidth="1"/>
    <col min="4" max="4" width="12.8554687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50"/>
      <c r="B1" s="51"/>
      <c r="C1" s="51"/>
      <c r="D1" s="50"/>
      <c r="F1" s="2"/>
      <c r="G1" s="3"/>
      <c r="H1" s="3">
        <f>2023-10</f>
        <v>2013</v>
      </c>
      <c r="I1" s="4"/>
      <c r="L1" s="2"/>
      <c r="M1" s="3"/>
      <c r="N1" s="3"/>
      <c r="O1" s="4"/>
    </row>
    <row r="2" spans="1:15" ht="16.5" x14ac:dyDescent="0.3">
      <c r="A2" s="52"/>
      <c r="B2" s="53"/>
      <c r="C2" s="53"/>
      <c r="D2" s="54"/>
      <c r="E2" s="19"/>
      <c r="F2" t="s">
        <v>1</v>
      </c>
      <c r="I2" s="6"/>
      <c r="L2" s="5"/>
      <c r="O2" s="6"/>
    </row>
    <row r="3" spans="1:15" ht="16.5" x14ac:dyDescent="0.3">
      <c r="A3" s="46" t="s">
        <v>14</v>
      </c>
      <c r="B3" s="30"/>
      <c r="C3" s="51"/>
      <c r="D3" s="50"/>
      <c r="E3" s="15"/>
      <c r="F3" s="5">
        <v>2011</v>
      </c>
      <c r="G3" s="7">
        <v>2023</v>
      </c>
      <c r="H3" s="8">
        <f>G3-F3</f>
        <v>12</v>
      </c>
      <c r="I3" s="6"/>
      <c r="J3">
        <v>26620</v>
      </c>
      <c r="L3" s="5"/>
      <c r="M3" s="7"/>
      <c r="N3" s="8"/>
      <c r="O3" s="6"/>
    </row>
    <row r="4" spans="1:15" ht="16.5" x14ac:dyDescent="0.3">
      <c r="A4" s="46" t="s">
        <v>15</v>
      </c>
      <c r="B4" s="30">
        <v>2023</v>
      </c>
      <c r="C4" s="51"/>
      <c r="D4" s="50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47" t="s">
        <v>16</v>
      </c>
      <c r="B5" s="21">
        <v>2011</v>
      </c>
      <c r="C5" s="51"/>
      <c r="D5" s="50"/>
      <c r="F5" t="s">
        <v>11</v>
      </c>
      <c r="G5" s="31" t="s">
        <v>13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48" t="s">
        <v>17</v>
      </c>
      <c r="B6" s="21">
        <f>B4-B5</f>
        <v>12</v>
      </c>
      <c r="C6" s="51"/>
      <c r="D6" s="50"/>
      <c r="E6" s="15"/>
      <c r="F6" s="45">
        <f>G6/1.2</f>
        <v>525.19349999999997</v>
      </c>
      <c r="G6" s="31">
        <f>58.55*10.764</f>
        <v>630.23219999999992</v>
      </c>
      <c r="H6" s="23"/>
      <c r="I6" s="38"/>
      <c r="J6" s="20"/>
      <c r="L6" s="5"/>
      <c r="M6" s="7"/>
      <c r="N6" s="8"/>
      <c r="O6" s="6"/>
    </row>
    <row r="7" spans="1:15" ht="16.5" x14ac:dyDescent="0.3">
      <c r="A7" s="32"/>
      <c r="B7" s="21">
        <f>B6-60</f>
        <v>-48</v>
      </c>
      <c r="C7" s="51"/>
      <c r="D7" s="50"/>
      <c r="F7" s="45">
        <v>14500</v>
      </c>
      <c r="G7" s="31"/>
      <c r="H7" s="23"/>
      <c r="I7" s="38"/>
      <c r="J7" s="20"/>
      <c r="L7" s="5"/>
      <c r="M7" s="10"/>
      <c r="N7" s="11"/>
      <c r="O7" s="6"/>
    </row>
    <row r="8" spans="1:15" ht="16.5" x14ac:dyDescent="0.3">
      <c r="A8" s="32" t="s">
        <v>18</v>
      </c>
      <c r="B8" s="23">
        <f>630*2600</f>
        <v>1638000</v>
      </c>
      <c r="C8" s="51"/>
      <c r="D8" s="50"/>
      <c r="F8" s="45">
        <f>F7*F6</f>
        <v>7615305.75</v>
      </c>
      <c r="G8" s="37"/>
      <c r="H8" s="40"/>
      <c r="I8" s="45"/>
      <c r="J8" s="20"/>
      <c r="L8" s="5"/>
      <c r="M8" s="10"/>
      <c r="N8" s="11"/>
      <c r="O8" s="6"/>
    </row>
    <row r="9" spans="1:15" ht="16.5" x14ac:dyDescent="0.3">
      <c r="A9" s="32" t="s">
        <v>19</v>
      </c>
      <c r="B9" s="21"/>
      <c r="C9" s="51"/>
      <c r="D9" s="50"/>
      <c r="F9" s="45">
        <f>F8/630</f>
        <v>12087.786904761904</v>
      </c>
      <c r="G9" s="34"/>
      <c r="H9" s="39"/>
      <c r="I9" s="20"/>
      <c r="J9" s="20"/>
      <c r="K9" s="18"/>
      <c r="L9" s="18"/>
      <c r="M9" s="16"/>
      <c r="N9" s="11"/>
      <c r="O9" s="6"/>
    </row>
    <row r="10" spans="1:15" ht="16.5" x14ac:dyDescent="0.3">
      <c r="A10" s="32"/>
      <c r="B10" s="21"/>
      <c r="C10" s="51"/>
      <c r="D10" s="50"/>
      <c r="F10" s="15"/>
      <c r="G10" s="34"/>
      <c r="H10" s="39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 t="s">
        <v>20</v>
      </c>
      <c r="B11" s="49">
        <f>100-10</f>
        <v>90</v>
      </c>
      <c r="C11" s="51"/>
      <c r="D11" s="50"/>
      <c r="E11" s="28"/>
      <c r="F11" s="15" t="s">
        <v>12</v>
      </c>
      <c r="G11" s="34"/>
      <c r="H11" s="41"/>
      <c r="I11" s="20"/>
      <c r="J11" s="20"/>
      <c r="K11" s="18"/>
      <c r="L11" s="18"/>
      <c r="M11" s="16"/>
      <c r="N11" s="12"/>
      <c r="O11" s="6"/>
    </row>
    <row r="12" spans="1:15" ht="16.5" x14ac:dyDescent="0.3">
      <c r="A12" s="46" t="s">
        <v>21</v>
      </c>
      <c r="B12" s="21">
        <f>B11*B6/60</f>
        <v>18</v>
      </c>
      <c r="C12" s="51"/>
      <c r="D12" s="50"/>
      <c r="E12" s="1"/>
      <c r="F12" s="15">
        <f>127+76+27+26+35+98+101+8+14</f>
        <v>512</v>
      </c>
      <c r="G12" s="14"/>
      <c r="H12" s="25"/>
      <c r="I12" s="24"/>
      <c r="J12" s="20"/>
      <c r="K12" s="18"/>
      <c r="L12" s="18"/>
      <c r="M12" s="16"/>
      <c r="N12" s="8"/>
      <c r="O12" s="6"/>
    </row>
    <row r="13" spans="1:15" ht="16.5" x14ac:dyDescent="0.3">
      <c r="A13" s="46"/>
      <c r="B13" s="33">
        <f>B12%</f>
        <v>0.18</v>
      </c>
      <c r="C13" s="51"/>
      <c r="D13" s="50"/>
      <c r="E13" s="1"/>
      <c r="F13" s="15">
        <f>F12*1.2</f>
        <v>614.4</v>
      </c>
      <c r="G13" s="25"/>
      <c r="H13" s="25"/>
      <c r="I13" s="20"/>
      <c r="J13" s="20"/>
      <c r="K13" s="18"/>
      <c r="L13" s="18"/>
      <c r="M13" s="16"/>
      <c r="N13" s="8"/>
      <c r="O13" s="6"/>
    </row>
    <row r="14" spans="1:15" ht="16.5" x14ac:dyDescent="0.3">
      <c r="A14" s="46" t="s">
        <v>22</v>
      </c>
      <c r="B14" s="31">
        <f>ROUND((B8*B13),0)</f>
        <v>294840</v>
      </c>
      <c r="C14" s="51"/>
      <c r="D14" s="50"/>
      <c r="E14" s="15"/>
      <c r="F14" s="25"/>
      <c r="H14" s="25"/>
      <c r="I14" s="20"/>
      <c r="J14" s="20"/>
      <c r="K14" s="18"/>
      <c r="L14" s="18"/>
      <c r="M14" s="16"/>
      <c r="N14" s="8"/>
      <c r="O14" s="6"/>
    </row>
    <row r="15" spans="1:15" ht="16.5" x14ac:dyDescent="0.3">
      <c r="A15" s="46" t="s">
        <v>10</v>
      </c>
      <c r="B15" s="31">
        <v>630</v>
      </c>
      <c r="C15" s="51"/>
      <c r="D15" s="50"/>
      <c r="E15" s="15"/>
      <c r="F15" s="18"/>
      <c r="G15" s="26"/>
      <c r="H15" s="25"/>
      <c r="I15" s="18"/>
      <c r="J15" s="18"/>
      <c r="K15" s="18"/>
      <c r="L15" s="18"/>
      <c r="M15" s="16"/>
      <c r="N15" s="8"/>
      <c r="O15" s="6"/>
    </row>
    <row r="16" spans="1:15" ht="16.5" x14ac:dyDescent="0.3">
      <c r="A16" s="32" t="s">
        <v>23</v>
      </c>
      <c r="B16" s="21">
        <v>12500</v>
      </c>
      <c r="C16" s="51"/>
      <c r="D16" s="50"/>
      <c r="E16" s="15"/>
      <c r="F16" s="25"/>
      <c r="G16" s="27"/>
      <c r="H16" s="14"/>
      <c r="I16" s="13"/>
      <c r="L16" s="5"/>
      <c r="N16" s="11"/>
      <c r="O16" s="6"/>
    </row>
    <row r="17" spans="1:15" ht="16.5" x14ac:dyDescent="0.3">
      <c r="A17" s="32" t="s">
        <v>24</v>
      </c>
      <c r="B17" s="23">
        <f>B16*B15</f>
        <v>7875000</v>
      </c>
      <c r="C17" s="51"/>
      <c r="D17" s="50"/>
      <c r="E17" s="15"/>
      <c r="F17" s="25"/>
      <c r="G17" s="25"/>
      <c r="H17" s="14"/>
      <c r="I17" s="13"/>
      <c r="L17" s="5"/>
      <c r="N17" s="14"/>
      <c r="O17" s="13"/>
    </row>
    <row r="18" spans="1:15" ht="16.5" x14ac:dyDescent="0.3">
      <c r="A18" s="56" t="s">
        <v>25</v>
      </c>
      <c r="B18" s="57">
        <f>B17-B14</f>
        <v>7580160</v>
      </c>
      <c r="C18" s="55">
        <f>B18/630</f>
        <v>12032</v>
      </c>
      <c r="D18" s="50"/>
      <c r="E18" s="15"/>
      <c r="F18" s="15"/>
      <c r="G18" s="15"/>
      <c r="I18" s="42"/>
    </row>
    <row r="19" spans="1:15" ht="16.5" x14ac:dyDescent="0.3">
      <c r="A19" s="56" t="s">
        <v>26</v>
      </c>
      <c r="B19" s="58">
        <f>B18*0.9</f>
        <v>6822144</v>
      </c>
      <c r="C19" s="51"/>
      <c r="D19" s="50"/>
      <c r="E19" s="15"/>
      <c r="I19" s="15"/>
    </row>
    <row r="20" spans="1:15" ht="16.5" x14ac:dyDescent="0.3">
      <c r="A20" s="56" t="s">
        <v>27</v>
      </c>
      <c r="B20" s="57">
        <f>B18*0.8</f>
        <v>6064128</v>
      </c>
      <c r="C20" s="51"/>
      <c r="D20" s="50"/>
    </row>
    <row r="21" spans="1:15" ht="16.5" x14ac:dyDescent="0.3">
      <c r="A21" s="56" t="s">
        <v>28</v>
      </c>
      <c r="B21" s="57">
        <f>B18*0.025/12</f>
        <v>15792</v>
      </c>
      <c r="C21" s="51"/>
      <c r="D21" s="50"/>
    </row>
    <row r="22" spans="1:15" x14ac:dyDescent="0.25">
      <c r="A22" s="50"/>
      <c r="B22" s="51"/>
      <c r="C22" s="51"/>
      <c r="D22" s="50"/>
      <c r="F22" s="15"/>
    </row>
    <row r="23" spans="1:15" x14ac:dyDescent="0.25">
      <c r="D23" t="s">
        <v>2</v>
      </c>
    </row>
    <row r="24" spans="1:15" x14ac:dyDescent="0.25">
      <c r="B24" s="22" t="s">
        <v>7</v>
      </c>
      <c r="C24" s="22" t="s">
        <v>3</v>
      </c>
      <c r="D24" s="21" t="s">
        <v>8</v>
      </c>
      <c r="E24" s="21"/>
      <c r="F24" s="21" t="s">
        <v>0</v>
      </c>
      <c r="G24" s="21" t="s">
        <v>4</v>
      </c>
      <c r="H24" s="21" t="s">
        <v>5</v>
      </c>
      <c r="I24" s="21" t="s">
        <v>6</v>
      </c>
      <c r="J24" s="21"/>
    </row>
    <row r="25" spans="1:15" ht="17.25" x14ac:dyDescent="0.3">
      <c r="B25" s="22"/>
      <c r="C25" s="22">
        <v>550</v>
      </c>
      <c r="D25" s="21">
        <f>C25*1.2</f>
        <v>660</v>
      </c>
      <c r="E25" s="21"/>
      <c r="F25" s="21">
        <v>7800000</v>
      </c>
      <c r="G25" s="23">
        <f t="shared" ref="G25:G31" si="0">F25/C25</f>
        <v>14181.818181818182</v>
      </c>
      <c r="H25" s="23">
        <f>F25/D25</f>
        <v>11818.181818181818</v>
      </c>
      <c r="I25" s="23" t="e">
        <f t="shared" ref="I25:I31" si="1">F25/B25</f>
        <v>#DIV/0!</v>
      </c>
      <c r="J25" s="21">
        <f>D25/C25</f>
        <v>1.2</v>
      </c>
      <c r="K25" s="29"/>
    </row>
    <row r="26" spans="1:15" ht="17.25" x14ac:dyDescent="0.3">
      <c r="B26" s="22"/>
      <c r="C26" s="22">
        <v>530</v>
      </c>
      <c r="D26" s="21">
        <f>C26*1.2</f>
        <v>636</v>
      </c>
      <c r="E26" s="21"/>
      <c r="F26" s="21">
        <v>7500000</v>
      </c>
      <c r="G26" s="23">
        <f t="shared" si="0"/>
        <v>14150.943396226416</v>
      </c>
      <c r="H26" s="23">
        <f>F26/D26</f>
        <v>11792.452830188678</v>
      </c>
      <c r="I26" s="23" t="e">
        <f t="shared" si="1"/>
        <v>#DIV/0!</v>
      </c>
      <c r="J26" s="21">
        <f>D26/C26</f>
        <v>1.2</v>
      </c>
      <c r="K26" s="29"/>
    </row>
    <row r="27" spans="1:15" x14ac:dyDescent="0.25">
      <c r="B27" s="22"/>
      <c r="C27" s="59">
        <v>550</v>
      </c>
      <c r="D27" s="60">
        <f>C27*1.2</f>
        <v>660</v>
      </c>
      <c r="E27" s="60"/>
      <c r="F27" s="61">
        <v>8000000</v>
      </c>
      <c r="G27" s="61">
        <f t="shared" si="0"/>
        <v>14545.454545454546</v>
      </c>
      <c r="H27" s="61">
        <f>F27/D27</f>
        <v>12121.212121212122</v>
      </c>
      <c r="I27" s="23" t="e">
        <f t="shared" si="1"/>
        <v>#DIV/0!</v>
      </c>
      <c r="J27" s="21">
        <f>D27/C27</f>
        <v>1.2</v>
      </c>
    </row>
    <row r="28" spans="1:15" x14ac:dyDescent="0.25">
      <c r="B28" s="22"/>
      <c r="C28" s="59">
        <v>385</v>
      </c>
      <c r="D28" s="60">
        <f>C28*1.2</f>
        <v>462</v>
      </c>
      <c r="E28" s="60"/>
      <c r="F28" s="61">
        <v>6500000</v>
      </c>
      <c r="G28" s="61">
        <f t="shared" si="0"/>
        <v>16883.116883116883</v>
      </c>
      <c r="H28" s="61">
        <f t="shared" ref="H28:H31" si="2">F28/D28</f>
        <v>14069.264069264069</v>
      </c>
      <c r="I28" s="23" t="e">
        <f t="shared" si="1"/>
        <v>#DIV/0!</v>
      </c>
      <c r="J28" s="21">
        <f>D28/C28</f>
        <v>1.2</v>
      </c>
    </row>
    <row r="29" spans="1:15" x14ac:dyDescent="0.25">
      <c r="C29" s="59">
        <v>400</v>
      </c>
      <c r="D29" s="62">
        <f>C29*1.2</f>
        <v>480</v>
      </c>
      <c r="E29" s="63"/>
      <c r="F29" s="64">
        <v>6000000</v>
      </c>
      <c r="G29" s="64">
        <f t="shared" si="0"/>
        <v>15000</v>
      </c>
      <c r="H29" s="61">
        <f t="shared" si="2"/>
        <v>12500</v>
      </c>
      <c r="I29" s="36" t="e">
        <f t="shared" si="1"/>
        <v>#DIV/0!</v>
      </c>
      <c r="J29" s="21">
        <f>D29/C29</f>
        <v>1.2</v>
      </c>
    </row>
    <row r="30" spans="1:15" x14ac:dyDescent="0.25">
      <c r="F30" s="36"/>
      <c r="G30" s="36" t="e">
        <f t="shared" si="0"/>
        <v>#DIV/0!</v>
      </c>
      <c r="H30" s="36" t="e">
        <f t="shared" si="2"/>
        <v>#DIV/0!</v>
      </c>
      <c r="I30" s="36" t="e">
        <f t="shared" si="1"/>
        <v>#DIV/0!</v>
      </c>
      <c r="J30" t="e">
        <f>B30/C30</f>
        <v>#DIV/0!</v>
      </c>
    </row>
    <row r="31" spans="1:15" x14ac:dyDescent="0.25">
      <c r="F31" s="35"/>
      <c r="G31" s="36" t="e">
        <f t="shared" si="0"/>
        <v>#DIV/0!</v>
      </c>
      <c r="H31" s="36" t="e">
        <f t="shared" si="2"/>
        <v>#DIV/0!</v>
      </c>
      <c r="I31" s="36" t="e">
        <f t="shared" si="1"/>
        <v>#DIV/0!</v>
      </c>
    </row>
    <row r="32" spans="1:15" x14ac:dyDescent="0.25">
      <c r="B32" s="19" t="s">
        <v>9</v>
      </c>
    </row>
    <row r="33" spans="1:12" x14ac:dyDescent="0.25">
      <c r="D33" t="e">
        <f>C33/B33</f>
        <v>#DIV/0!</v>
      </c>
      <c r="E33">
        <v>378200</v>
      </c>
      <c r="F33">
        <v>30000</v>
      </c>
      <c r="G33">
        <f>F33+E33+C33</f>
        <v>408200</v>
      </c>
      <c r="H33" t="e">
        <f>G33/B33</f>
        <v>#DIV/0!</v>
      </c>
      <c r="I33" s="15" t="e">
        <f>G33/#REF!</f>
        <v>#REF!</v>
      </c>
      <c r="J33" t="e">
        <f>G33/A33</f>
        <v>#DIV/0!</v>
      </c>
    </row>
    <row r="34" spans="1:12" x14ac:dyDescent="0.25">
      <c r="D34" t="e">
        <f>C34/B34</f>
        <v>#DIV/0!</v>
      </c>
      <c r="E34">
        <v>390000</v>
      </c>
      <c r="F34">
        <v>30000</v>
      </c>
      <c r="G34">
        <f>F34+E34+C34</f>
        <v>420000</v>
      </c>
      <c r="H34" t="e">
        <f>G34/B34</f>
        <v>#DIV/0!</v>
      </c>
      <c r="I34" s="15" t="e">
        <f>G34/#REF!</f>
        <v>#REF!</v>
      </c>
      <c r="J34" t="e">
        <f>G34/A34</f>
        <v>#DIV/0!</v>
      </c>
      <c r="K34">
        <f>B34+A34</f>
        <v>0</v>
      </c>
      <c r="L34" t="e">
        <f>G34/K34</f>
        <v>#DIV/0!</v>
      </c>
    </row>
    <row r="35" spans="1:12" x14ac:dyDescent="0.25">
      <c r="B35" s="43"/>
      <c r="C35" s="43"/>
      <c r="D35" s="44" t="e">
        <f>C35/B35</f>
        <v>#DIV/0!</v>
      </c>
      <c r="E35">
        <v>480000</v>
      </c>
      <c r="F35">
        <v>30000</v>
      </c>
      <c r="G35">
        <f>F35+E35+C35</f>
        <v>510000</v>
      </c>
      <c r="H35" t="e">
        <f>G35/B35</f>
        <v>#DIV/0!</v>
      </c>
    </row>
    <row r="36" spans="1:12" ht="15.75" x14ac:dyDescent="0.25">
      <c r="A36" s="17"/>
      <c r="D36" t="e">
        <f>C36/B36</f>
        <v>#DIV/0!</v>
      </c>
      <c r="E36">
        <v>720000</v>
      </c>
      <c r="F36">
        <v>30000</v>
      </c>
      <c r="G36">
        <f>F36+E36+C36</f>
        <v>750000</v>
      </c>
      <c r="H36" t="e">
        <f>G36/B36</f>
        <v>#DIV/0!</v>
      </c>
    </row>
    <row r="37" spans="1:12" ht="15.75" x14ac:dyDescent="0.25">
      <c r="A37" s="17"/>
      <c r="D37" t="e">
        <f>C37/B37</f>
        <v>#DIV/0!</v>
      </c>
      <c r="E37">
        <v>420000</v>
      </c>
      <c r="F37">
        <v>30000</v>
      </c>
      <c r="G37">
        <f>F37+E37+C37</f>
        <v>450000</v>
      </c>
      <c r="H37" t="e">
        <f>G37/B37</f>
        <v>#DIV/0!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2956-B38C-499F-B708-8CD551D265F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2023-10-03T17:51:49Z</dcterms:modified>
</cp:coreProperties>
</file>