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5A23303-DDF7-4729-ABE2-135244587D9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6" i="1" l="1"/>
  <c r="G6" i="1" s="1"/>
  <c r="I35" i="1"/>
  <c r="I37" i="1"/>
  <c r="J37" i="1" s="1"/>
  <c r="B10" i="1"/>
  <c r="G38" i="1"/>
  <c r="H38" i="1" s="1"/>
  <c r="D38" i="1"/>
  <c r="G37" i="1"/>
  <c r="J4" i="1" l="1"/>
  <c r="H29" i="1" l="1"/>
  <c r="J5" i="1" l="1"/>
  <c r="H28" i="1"/>
  <c r="H27" i="1"/>
  <c r="B8" i="1" l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<sst xmlns="http://schemas.openxmlformats.org/spreadsheetml/2006/main" count="31" uniqueCount="29">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</sst>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4" fontId="7" fillId="0" borderId="0" xfId="0" applyNumberFormat="1" applyFont="1"/>
    <xf numFmtId="0" fontId="0" fillId="0" borderId="0" xfId="0" applyBorder="1"/>
    <xf numFmtId="43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39AD3C-CA64-4E1B-97E4-33210269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450035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C88D8-037D-4D4D-A598-3DE5AA2FA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09235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55C9F-0FD0-47E6-9D3E-04FA7683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97135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1BEB3-E816-4838-980B-F021EE16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08335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529F9-7B89-4066-8E85-1B04DC6D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9030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23</xdr:col>
      <xdr:colOff>59088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1B3D73-2D40-445E-8A98-35B73C7E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0"/>
          <a:ext cx="13889388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26000</v>
      </c>
      <c r="C3" s="55"/>
      <c r="D3" s="56"/>
      <c r="E3" s="14"/>
      <c r="F3">
        <v>2017</v>
      </c>
      <c r="G3" s="6">
        <v>2023</v>
      </c>
      <c r="H3" s="7">
        <f>G3-F3</f>
        <v>6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3000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23000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3000</v>
      </c>
      <c r="C6" s="58"/>
      <c r="E6" s="14"/>
      <c r="F6" s="14">
        <f>120.77*10.764</f>
        <v>1299.9682799999998</v>
      </c>
      <c r="G6" s="14">
        <f>F6*1.2</f>
        <v>1559.9619359999997</v>
      </c>
      <c r="H6" s="31"/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6</v>
      </c>
      <c r="C7" s="59"/>
      <c r="D7" s="14"/>
      <c r="E7" s="14"/>
      <c r="F7" s="14"/>
      <c r="G7" s="14"/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54</v>
      </c>
      <c r="C8" s="59"/>
      <c r="D8" s="14"/>
      <c r="F8" s="14"/>
      <c r="G8" s="40"/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/>
      <c r="G9" s="34"/>
      <c r="H9" s="44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9</v>
      </c>
      <c r="C10" s="59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0.09</v>
      </c>
      <c r="C11" s="60"/>
      <c r="D11" s="61"/>
      <c r="E11" s="62"/>
      <c r="F11" s="14" t="s">
        <v>24</v>
      </c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270</v>
      </c>
      <c r="C12" s="55"/>
      <c r="E12" s="63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2730</v>
      </c>
      <c r="C13" s="55"/>
      <c r="D13" s="64"/>
      <c r="E13" s="63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23000</v>
      </c>
      <c r="C14" s="55"/>
      <c r="D14" s="5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25730</v>
      </c>
      <c r="C15" s="55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1300</v>
      </c>
      <c r="C16" s="59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33449000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27</v>
      </c>
      <c r="B18" s="48">
        <f>B17*0.85</f>
        <v>28431650</v>
      </c>
      <c r="C18" s="65"/>
      <c r="E18" s="14"/>
      <c r="F18" s="26"/>
      <c r="G18" s="26"/>
      <c r="H18" s="13"/>
      <c r="I18" s="12"/>
      <c r="L18" s="67"/>
      <c r="N18" s="13"/>
      <c r="O18" s="68"/>
    </row>
    <row r="19" spans="1:15" ht="16.5" x14ac:dyDescent="0.3">
      <c r="A19" s="47" t="s">
        <v>28</v>
      </c>
      <c r="B19" s="48">
        <f>B17*0.7</f>
        <v>23414300</v>
      </c>
      <c r="C19" s="65"/>
      <c r="E19" s="14"/>
      <c r="F19" s="26"/>
      <c r="G19" s="26"/>
      <c r="H19" s="13"/>
      <c r="I19" s="12"/>
      <c r="L19" s="67"/>
      <c r="N19" s="13"/>
      <c r="O19" s="68"/>
    </row>
    <row r="20" spans="1:15" ht="16.5" x14ac:dyDescent="0.3">
      <c r="A20" s="47" t="s">
        <v>12</v>
      </c>
      <c r="B20" s="48">
        <f>1560*B4</f>
        <v>4680000</v>
      </c>
      <c r="C20" s="65"/>
      <c r="D20" s="56"/>
      <c r="E20" s="14"/>
      <c r="F20" s="14"/>
      <c r="G20" s="14"/>
      <c r="I20" s="5"/>
    </row>
    <row r="21" spans="1:15" ht="16.5" x14ac:dyDescent="0.3">
      <c r="A21" s="41" t="s">
        <v>16</v>
      </c>
      <c r="B21" s="42">
        <f>B17*0.03/12</f>
        <v>83622.5</v>
      </c>
      <c r="C21" s="65"/>
      <c r="D21" s="66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1251</v>
      </c>
      <c r="D27" s="20"/>
      <c r="E27" s="20"/>
      <c r="F27" s="20">
        <v>37500000</v>
      </c>
      <c r="G27" s="22">
        <f t="shared" ref="G27:G33" si="0">F27/C27</f>
        <v>29976.019184652279</v>
      </c>
      <c r="H27" s="22" t="e">
        <f>F27/D27</f>
        <v>#DIV/0!</v>
      </c>
      <c r="I27" s="22" t="e">
        <f t="shared" ref="I27:I33" si="1">F27/B27</f>
        <v>#DIV/0!</v>
      </c>
      <c r="J27" s="20"/>
      <c r="K27" s="29"/>
    </row>
    <row r="28" spans="1:15" ht="17.25" x14ac:dyDescent="0.3">
      <c r="B28" s="21"/>
      <c r="C28" s="21">
        <v>1250</v>
      </c>
      <c r="D28" s="20"/>
      <c r="E28" s="20"/>
      <c r="F28" s="20">
        <v>37500000</v>
      </c>
      <c r="G28" s="22">
        <f t="shared" si="0"/>
        <v>30000</v>
      </c>
      <c r="H28" s="22" t="e">
        <f>F28/D28</f>
        <v>#DIV/0!</v>
      </c>
      <c r="I28" s="22" t="e">
        <f t="shared" si="1"/>
        <v>#DIV/0!</v>
      </c>
      <c r="J28" s="20"/>
      <c r="K28" s="29"/>
    </row>
    <row r="29" spans="1:15" x14ac:dyDescent="0.25">
      <c r="B29" s="21"/>
      <c r="C29" s="21">
        <v>1300</v>
      </c>
      <c r="D29" s="20"/>
      <c r="E29" s="20"/>
      <c r="F29" s="22">
        <v>39500000</v>
      </c>
      <c r="G29" s="22">
        <f t="shared" si="0"/>
        <v>30384.615384615383</v>
      </c>
      <c r="H29" s="22" t="e">
        <f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>
        <v>1324</v>
      </c>
      <c r="D30" s="20"/>
      <c r="E30" s="20"/>
      <c r="F30" s="22">
        <v>35000000</v>
      </c>
      <c r="G30" s="22">
        <f t="shared" si="0"/>
        <v>26435.045317220545</v>
      </c>
      <c r="H30" s="22" t="e">
        <f t="shared" ref="H30:H33" si="2">F30/D30</f>
        <v>#DIV/0!</v>
      </c>
      <c r="I30" s="22" t="e">
        <f t="shared" si="1"/>
        <v>#DIV/0!</v>
      </c>
      <c r="J30" s="20"/>
    </row>
    <row r="31" spans="1:15" x14ac:dyDescent="0.25">
      <c r="C31" s="21"/>
      <c r="D31" s="35"/>
      <c r="F31" s="36"/>
      <c r="G31" s="36" t="e">
        <f t="shared" si="0"/>
        <v>#DIV/0!</v>
      </c>
      <c r="H31" s="22" t="e">
        <f t="shared" si="2"/>
        <v>#DIV/0!</v>
      </c>
      <c r="I31" s="36" t="e">
        <f t="shared" si="1"/>
        <v>#DIV/0!</v>
      </c>
      <c r="J31" s="20"/>
    </row>
    <row r="32" spans="1:15" x14ac:dyDescent="0.25">
      <c r="D32" s="35"/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s="20"/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A35">
        <v>49800000</v>
      </c>
      <c r="B35" s="18">
        <v>862</v>
      </c>
      <c r="C35" s="18">
        <v>46200000</v>
      </c>
      <c r="D35" s="50">
        <f>C35/B35</f>
        <v>53596.287703016242</v>
      </c>
      <c r="E35">
        <v>2990500</v>
      </c>
      <c r="F35">
        <v>30000</v>
      </c>
      <c r="G35">
        <f>F35+E35+C35</f>
        <v>49220500</v>
      </c>
      <c r="H35">
        <f>G35/B35</f>
        <v>57100.348027842228</v>
      </c>
      <c r="I35" s="14">
        <f>A35/B35</f>
        <v>57772.621809744778</v>
      </c>
      <c r="J35" s="14"/>
    </row>
    <row r="36" spans="1:10" x14ac:dyDescent="0.25">
      <c r="D36" s="50" t="e">
        <f>C36/B36</f>
        <v>#DIV/0!</v>
      </c>
      <c r="E36">
        <v>780000</v>
      </c>
      <c r="F36">
        <v>30000</v>
      </c>
      <c r="G36">
        <f>F36+E36+C36</f>
        <v>810000</v>
      </c>
      <c r="H36" t="e">
        <f>G36/B36</f>
        <v>#DIV/0!</v>
      </c>
      <c r="I36" s="14"/>
    </row>
    <row r="37" spans="1:10" x14ac:dyDescent="0.25">
      <c r="D37" s="50" t="e">
        <f>C37/B37</f>
        <v>#DIV/0!</v>
      </c>
      <c r="E37">
        <v>885000</v>
      </c>
      <c r="F37">
        <v>30000</v>
      </c>
      <c r="G37">
        <f>F37+E37+C37</f>
        <v>915000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16"/>
      <c r="D38" s="50" t="e">
        <f>C38/B38</f>
        <v>#DIV/0!</v>
      </c>
      <c r="E38">
        <v>921000</v>
      </c>
      <c r="F38">
        <v>30000</v>
      </c>
      <c r="G38">
        <f>F38+E38+C38</f>
        <v>951000</v>
      </c>
      <c r="H38" t="e">
        <f>G38/B38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2023-10-03T07:39:23Z</dcterms:modified>
</cp:coreProperties>
</file>