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. Shivdasan\"/>
    </mc:Choice>
  </mc:AlternateContent>
  <xr:revisionPtr revIDLastSave="0" documentId="13_ncr:1_{2073E51A-7F0E-40AA-8901-821EE92F7AA3}" xr6:coauthVersionLast="36" xr6:coauthVersionMax="36" xr10:uidLastSave="{00000000-0000-0000-0000-000000000000}"/>
  <bookViews>
    <workbookView xWindow="0" yWindow="0" windowWidth="28800" windowHeight="12105" activeTab="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5" i="4" l="1"/>
  <c r="H21" i="4" l="1"/>
  <c r="E22" i="4"/>
  <c r="I19" i="4"/>
  <c r="Q12" i="4" l="1"/>
  <c r="P12" i="4"/>
  <c r="P11" i="4"/>
  <c r="Q11" i="4" s="1"/>
  <c r="Q10" i="4"/>
  <c r="P10" i="4"/>
  <c r="P9" i="4"/>
  <c r="Q9" i="4" s="1"/>
  <c r="P8" i="4"/>
  <c r="Q8" i="4" s="1"/>
  <c r="P7" i="4"/>
  <c r="P6" i="4"/>
  <c r="Q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<sst xmlns="http://schemas.openxmlformats.org/spreadsheetml/2006/main" count="32" uniqueCount="24">
  <si>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</si>
  <si>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</si>
  <si>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</si>
  <si>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</si>
  <si>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</si>
  <si>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</si>
  <si>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</si>
  <si>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</si>
  <si>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</si>
  <si>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</si>
  <si>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</si>
  <si>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</si>
  <si>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</si>
  <si>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001, ground floor, shreeji apt., sector 6, kamothe</t>
  </si>
  <si>
    <t>bua</t>
  </si>
  <si>
    <t>previous repor t- 2022 - thakare</t>
  </si>
  <si>
    <t>rate</t>
  </si>
  <si>
    <t>fmv</t>
  </si>
  <si>
    <t>sold out</t>
  </si>
  <si>
    <t>shreeji apt</t>
  </si>
  <si>
    <t>sector 6</t>
  </si>
  <si>
    <t>kamothe</t>
  </si>
  <si>
    <t>NPA Case</t>
  </si>
  <si>
    <t>yoc - 2005 - previou sreport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</si>
</sst>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6C48ED-D42E-4EE5-9D72-84F887772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4AE724-5C7A-4515-9788-B7B7A9040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5</xdr:row>
      <xdr:rowOff>142875</xdr:rowOff>
    </xdr:from>
    <xdr:to>
      <xdr:col>29</xdr:col>
      <xdr:colOff>371476</xdr:colOff>
      <xdr:row>53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2D9297-81D4-4E1B-BFB9-48F704B52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04" t="6982" r="4897" b="5187"/>
        <a:stretch/>
      </xdr:blipFill>
      <xdr:spPr>
        <a:xfrm>
          <a:off x="685800" y="1095375"/>
          <a:ext cx="17364076" cy="90106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4</xdr:row>
      <xdr:rowOff>171451</xdr:rowOff>
    </xdr:from>
    <xdr:to>
      <xdr:col>28</xdr:col>
      <xdr:colOff>66675</xdr:colOff>
      <xdr:row>53</xdr:row>
      <xdr:rowOff>180976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8384F8-D77B-45F5-B5BF-AFFDBB459D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3" t="7223" r="9624" b="5173"/>
        <a:stretch/>
      </xdr:blipFill>
      <xdr:spPr>
        <a:xfrm>
          <a:off x="666750" y="933451"/>
          <a:ext cx="16468725" cy="9010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11</xdr:row>
      <xdr:rowOff>38100</xdr:rowOff>
    </xdr:from>
    <xdr:to>
      <xdr:col>24</xdr:col>
      <xdr:colOff>342900</xdr:colOff>
      <xdr:row>52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87A303-F8CF-4FA0-AA3F-A2F9E37179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4" t="7223" r="22230" b="15916"/>
        <a:stretch/>
      </xdr:blipFill>
      <xdr:spPr>
        <a:xfrm>
          <a:off x="771525" y="2133600"/>
          <a:ext cx="14201775" cy="7905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BC4265-40BB-4E35-8F79-C664948B5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352425</xdr:colOff>
      <xdr:row>5</xdr:row>
      <xdr:rowOff>171450</xdr:rowOff>
    </xdr:from>
    <xdr:to>
      <xdr:col>25</xdr:col>
      <xdr:colOff>419100</xdr:colOff>
      <xdr:row>50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C10C72-6B39-43BD-8BD7-0660CF4647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981" t="6852" r="20979" b="11378"/>
        <a:stretch/>
      </xdr:blipFill>
      <xdr:spPr>
        <a:xfrm>
          <a:off x="3400425" y="1123950"/>
          <a:ext cx="12258675" cy="8410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zoomScaleNormal="100" workbookViewId="0">
      <selection activeCell="G6" sqref="G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429</v>
      </c>
      <c r="C2" s="4">
        <f>B2*1.2</f>
        <v>514.79999999999995</v>
      </c>
      <c r="D2" s="4">
        <f t="shared" ref="D2:D13" si="2">C2*1.2</f>
        <v>617.75999999999988</v>
      </c>
      <c r="E2" s="5">
        <f t="shared" ref="E2:E13" si="3">R2</f>
        <v>5000000</v>
      </c>
      <c r="F2" s="10">
        <f t="shared" ref="F2:F13" si="4">ROUND((E2/B2),0)</f>
        <v>11655</v>
      </c>
      <c r="G2" s="10">
        <f t="shared" ref="G2:G13" si="5">ROUND((E2/C2),0)</f>
        <v>9713</v>
      </c>
      <c r="H2" s="10">
        <f t="shared" ref="H2:H13" si="6">ROUND((E2/D2),0)</f>
        <v>8094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f t="shared" ref="P2:P12" si="8">O2/1.2</f>
        <v>0</v>
      </c>
      <c r="Q2">
        <v>429</v>
      </c>
      <c r="R2" s="2">
        <v>5000000</v>
      </c>
      <c r="S2" s="8" t="s">
        <v>18</v>
      </c>
      <c r="T2" s="8"/>
    </row>
    <row r="3" spans="1:20" x14ac:dyDescent="0.25">
      <c r="A3" s="4">
        <f t="shared" si="0"/>
        <v>0</v>
      </c>
      <c r="B3" s="4">
        <f t="shared" si="1"/>
        <v>508.33333333333337</v>
      </c>
      <c r="C3" s="4">
        <f t="shared" ref="C3:C15" si="9">B3*1.2</f>
        <v>610</v>
      </c>
      <c r="D3" s="4">
        <f t="shared" si="2"/>
        <v>732</v>
      </c>
      <c r="E3" s="5">
        <f t="shared" si="3"/>
        <v>4500000</v>
      </c>
      <c r="F3" s="10">
        <f t="shared" si="4"/>
        <v>8852</v>
      </c>
      <c r="G3" s="10">
        <f t="shared" si="5"/>
        <v>7377</v>
      </c>
      <c r="H3" s="10">
        <f t="shared" si="6"/>
        <v>6148</v>
      </c>
      <c r="I3" s="4" t="e">
        <f>#REF!</f>
        <v>#REF!</v>
      </c>
      <c r="J3" s="4" t="str">
        <f t="shared" si="7"/>
        <v>shreeji apt</v>
      </c>
      <c r="O3">
        <v>0</v>
      </c>
      <c r="P3">
        <v>610</v>
      </c>
      <c r="Q3">
        <f t="shared" ref="Q3:Q12" si="10">P3/1.2</f>
        <v>508.33333333333337</v>
      </c>
      <c r="R3" s="2">
        <v>4500000</v>
      </c>
      <c r="S3" s="8" t="s">
        <v>19</v>
      </c>
      <c r="T3" s="8"/>
    </row>
    <row r="4" spans="1:20" x14ac:dyDescent="0.25">
      <c r="A4" s="4">
        <f t="shared" si="0"/>
        <v>0</v>
      </c>
      <c r="B4" s="4">
        <f t="shared" si="1"/>
        <v>373.33333333333337</v>
      </c>
      <c r="C4" s="4">
        <f t="shared" si="9"/>
        <v>448.00000000000006</v>
      </c>
      <c r="D4" s="4">
        <f t="shared" si="2"/>
        <v>537.6</v>
      </c>
      <c r="E4" s="5">
        <f t="shared" si="3"/>
        <v>4000000</v>
      </c>
      <c r="F4" s="10">
        <f t="shared" si="4"/>
        <v>10714</v>
      </c>
      <c r="G4" s="15">
        <f t="shared" si="5"/>
        <v>8929</v>
      </c>
      <c r="H4" s="10">
        <f t="shared" si="6"/>
        <v>7440</v>
      </c>
      <c r="I4" s="4" t="e">
        <f>#REF!</f>
        <v>#REF!</v>
      </c>
      <c r="J4" s="4" t="str">
        <f t="shared" si="7"/>
        <v>sector 6</v>
      </c>
      <c r="O4">
        <v>0</v>
      </c>
      <c r="P4">
        <v>448</v>
      </c>
      <c r="Q4">
        <f t="shared" si="10"/>
        <v>373.33333333333337</v>
      </c>
      <c r="R4" s="2">
        <v>4000000</v>
      </c>
      <c r="S4" s="8" t="s">
        <v>20</v>
      </c>
      <c r="T4" s="8"/>
    </row>
    <row r="5" spans="1:20" x14ac:dyDescent="0.25">
      <c r="A5" s="4">
        <f t="shared" si="0"/>
        <v>0</v>
      </c>
      <c r="B5" s="4">
        <f t="shared" si="1"/>
        <v>385</v>
      </c>
      <c r="C5" s="4">
        <f t="shared" si="9"/>
        <v>462</v>
      </c>
      <c r="D5" s="4">
        <f t="shared" si="2"/>
        <v>554.4</v>
      </c>
      <c r="E5" s="5">
        <f t="shared" si="3"/>
        <v>4000000</v>
      </c>
      <c r="F5" s="10">
        <f t="shared" si="4"/>
        <v>10390</v>
      </c>
      <c r="G5" s="15">
        <f t="shared" si="5"/>
        <v>8658</v>
      </c>
      <c r="H5" s="10">
        <f t="shared" si="6"/>
        <v>7215</v>
      </c>
      <c r="I5" s="4" t="e">
        <f>#REF!</f>
        <v>#REF!</v>
      </c>
      <c r="J5" s="4" t="str">
        <f t="shared" si="7"/>
        <v>sector 6</v>
      </c>
      <c r="O5">
        <v>0</v>
      </c>
      <c r="P5">
        <f t="shared" si="8"/>
        <v>0</v>
      </c>
      <c r="Q5">
        <v>385</v>
      </c>
      <c r="R5" s="2">
        <v>4000000</v>
      </c>
      <c r="S5" s="8" t="s">
        <v>20</v>
      </c>
      <c r="T5" s="8"/>
    </row>
    <row r="6" spans="1:20" x14ac:dyDescent="0.25">
      <c r="A6" s="4">
        <f t="shared" si="0"/>
        <v>0</v>
      </c>
      <c r="B6" s="4">
        <f t="shared" si="1"/>
        <v>375</v>
      </c>
      <c r="C6" s="4">
        <f t="shared" si="9"/>
        <v>450</v>
      </c>
      <c r="D6" s="4">
        <f t="shared" si="2"/>
        <v>540</v>
      </c>
      <c r="E6" s="5">
        <f t="shared" si="3"/>
        <v>5200000</v>
      </c>
      <c r="F6" s="10">
        <f t="shared" si="4"/>
        <v>13867</v>
      </c>
      <c r="G6" s="15">
        <f t="shared" si="5"/>
        <v>11556</v>
      </c>
      <c r="H6" s="10">
        <f t="shared" si="6"/>
        <v>9630</v>
      </c>
      <c r="I6" s="4" t="e">
        <f>#REF!</f>
        <v>#REF!</v>
      </c>
      <c r="J6" s="4" t="str">
        <f t="shared" si="7"/>
        <v>sector 6</v>
      </c>
      <c r="O6">
        <v>0</v>
      </c>
      <c r="P6">
        <f t="shared" si="8"/>
        <v>0</v>
      </c>
      <c r="Q6">
        <v>375</v>
      </c>
      <c r="R6" s="2">
        <v>5200000</v>
      </c>
      <c r="S6" s="8" t="s">
        <v>20</v>
      </c>
      <c r="T6" s="8"/>
    </row>
    <row r="7" spans="1:20" x14ac:dyDescent="0.25">
      <c r="A7" s="4">
        <f t="shared" si="0"/>
        <v>0</v>
      </c>
      <c r="B7" s="4">
        <f t="shared" si="1"/>
        <v>450</v>
      </c>
      <c r="C7" s="4">
        <f t="shared" si="9"/>
        <v>540</v>
      </c>
      <c r="D7" s="4">
        <f t="shared" si="2"/>
        <v>648</v>
      </c>
      <c r="E7" s="5">
        <f t="shared" si="3"/>
        <v>4500000</v>
      </c>
      <c r="F7" s="10">
        <f t="shared" si="4"/>
        <v>10000</v>
      </c>
      <c r="G7" s="10">
        <f t="shared" si="5"/>
        <v>8333</v>
      </c>
      <c r="H7" s="10">
        <f t="shared" si="6"/>
        <v>6944</v>
      </c>
      <c r="I7" s="4" t="e">
        <f>#REF!</f>
        <v>#REF!</v>
      </c>
      <c r="J7" s="4" t="str">
        <f t="shared" si="7"/>
        <v>kamothe</v>
      </c>
      <c r="O7">
        <v>0</v>
      </c>
      <c r="P7">
        <f t="shared" si="8"/>
        <v>0</v>
      </c>
      <c r="Q7">
        <v>450</v>
      </c>
      <c r="R7" s="2">
        <v>4500000</v>
      </c>
      <c r="S7" s="8" t="s">
        <v>21</v>
      </c>
      <c r="T7" s="8"/>
    </row>
    <row r="8" spans="1:20" x14ac:dyDescent="0.25">
      <c r="A8" s="4">
        <f t="shared" si="0"/>
        <v>0</v>
      </c>
      <c r="B8" s="4">
        <f t="shared" si="1"/>
        <v>430.55555555555566</v>
      </c>
      <c r="C8" s="4">
        <f t="shared" si="9"/>
        <v>516.66666666666674</v>
      </c>
      <c r="D8" s="4">
        <f t="shared" si="2"/>
        <v>620.00000000000011</v>
      </c>
      <c r="E8" s="5">
        <f t="shared" si="3"/>
        <v>5200000</v>
      </c>
      <c r="F8" s="10">
        <f t="shared" si="4"/>
        <v>12077</v>
      </c>
      <c r="G8" s="10">
        <f t="shared" si="5"/>
        <v>10065</v>
      </c>
      <c r="H8" s="10">
        <f t="shared" si="6"/>
        <v>8387</v>
      </c>
      <c r="I8" s="4" t="e">
        <f>#REF!</f>
        <v>#REF!</v>
      </c>
      <c r="J8" s="4" t="str">
        <f t="shared" si="7"/>
        <v>shreeji apt</v>
      </c>
      <c r="O8">
        <v>620</v>
      </c>
      <c r="P8">
        <f t="shared" si="8"/>
        <v>516.66666666666674</v>
      </c>
      <c r="Q8">
        <f t="shared" si="10"/>
        <v>430.55555555555566</v>
      </c>
      <c r="R8" s="2">
        <v>5200000</v>
      </c>
      <c r="S8" s="8" t="s">
        <v>19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4:24" x14ac:dyDescent="0.25">
      <c r="G17" t="s">
        <v>13</v>
      </c>
    </row>
    <row r="19" spans="4:24" x14ac:dyDescent="0.25">
      <c r="D19" t="s">
        <v>15</v>
      </c>
      <c r="G19" t="s">
        <v>14</v>
      </c>
      <c r="H19">
        <v>346</v>
      </c>
      <c r="I19">
        <f>32.15*10.764</f>
        <v>346.06259999999997</v>
      </c>
    </row>
    <row r="20" spans="4:24" x14ac:dyDescent="0.25">
      <c r="D20" t="s">
        <v>14</v>
      </c>
      <c r="E20">
        <v>346</v>
      </c>
      <c r="G20" t="s">
        <v>16</v>
      </c>
      <c r="H20">
        <v>9700</v>
      </c>
    </row>
    <row r="21" spans="4:24" x14ac:dyDescent="0.25">
      <c r="D21" t="s">
        <v>16</v>
      </c>
      <c r="E21">
        <v>9500</v>
      </c>
      <c r="G21" t="s">
        <v>17</v>
      </c>
      <c r="H21">
        <f>H20*H19</f>
        <v>3356200</v>
      </c>
    </row>
    <row r="22" spans="4:24" x14ac:dyDescent="0.25">
      <c r="E22">
        <f>E21*E20</f>
        <v>3287000</v>
      </c>
      <c r="G22" s="6"/>
      <c r="H22" s="6"/>
    </row>
    <row r="24" spans="4:24" x14ac:dyDescent="0.25">
      <c r="H24" s="16" t="s">
        <v>22</v>
      </c>
      <c r="P24" s="11"/>
      <c r="Q24" s="11"/>
      <c r="R24" s="13"/>
      <c r="T24" s="11"/>
      <c r="U24" s="11"/>
      <c r="V24" s="11"/>
      <c r="W24" s="11"/>
      <c r="X24" s="11"/>
    </row>
    <row r="25" spans="4:24" x14ac:dyDescent="0.25">
      <c r="H25" t="s">
        <v>23</v>
      </c>
      <c r="P25" s="11"/>
      <c r="Q25" s="14"/>
      <c r="R25" s="14"/>
      <c r="T25" s="14"/>
      <c r="U25" s="14"/>
      <c r="V25" s="11"/>
      <c r="W25" s="11"/>
      <c r="X25" s="11"/>
    </row>
    <row r="26" spans="4:24" x14ac:dyDescent="0.25">
      <c r="P26" s="11"/>
      <c r="Q26" s="11"/>
      <c r="R26" s="11"/>
      <c r="T26" s="11"/>
      <c r="U26" s="11"/>
      <c r="V26" s="11"/>
      <c r="W26" s="11"/>
      <c r="X26" s="11"/>
    </row>
    <row r="27" spans="4:24" x14ac:dyDescent="0.25">
      <c r="P27" s="11"/>
      <c r="Q27" s="11"/>
      <c r="R27" s="11"/>
      <c r="T27" s="11"/>
      <c r="U27" s="11"/>
      <c r="V27" s="11"/>
      <c r="W27" s="11"/>
      <c r="X27" s="11"/>
    </row>
    <row r="28" spans="4:24" x14ac:dyDescent="0.25">
      <c r="P28" s="11"/>
      <c r="Q28" s="11"/>
      <c r="R28" s="12"/>
      <c r="T28" s="12"/>
      <c r="U28" s="12"/>
      <c r="V28" s="11"/>
      <c r="W28" s="11"/>
      <c r="X28" s="11"/>
    </row>
    <row r="29" spans="4:24" x14ac:dyDescent="0.25">
      <c r="P29" s="11"/>
      <c r="Q29" s="11"/>
      <c r="R29" s="11"/>
      <c r="T29" s="11"/>
      <c r="U29" s="11"/>
      <c r="V29" s="11"/>
      <c r="W29" s="11"/>
      <c r="X29" s="11"/>
    </row>
    <row r="30" spans="4:24" x14ac:dyDescent="0.25">
      <c r="P30" s="11"/>
      <c r="Q30" s="11"/>
      <c r="R30" s="11"/>
      <c r="T30" s="11"/>
      <c r="U30" s="11"/>
      <c r="V30" s="11"/>
      <c r="W30" s="11"/>
      <c r="X30" s="11"/>
    </row>
    <row r="31" spans="4:24" x14ac:dyDescent="0.25">
      <c r="P31" s="11"/>
      <c r="Q31" s="11"/>
      <c r="R31" s="11"/>
      <c r="T31" s="11"/>
      <c r="U31" s="11"/>
      <c r="V31" s="11"/>
      <c r="W31" s="11"/>
      <c r="X31" s="11"/>
    </row>
    <row r="32" spans="4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D11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E1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abSelected="1" topLeftCell="D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2023-10-04T07:19:39Z</dcterms:modified>
</cp:coreProperties>
</file>