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/>
  <mc:AlternateContent xmlns:mc="http://schemas.openxmlformats.org/markup-compatibility/2006">
    <mc:Choice Requires="x15">
      <x15ac:absPath xmlns:x15ac="http://schemas.microsoft.com/office/spreadsheetml/2010/11/ac" url="D:\Binu\"/>
    </mc:Choice>
  </mc:AlternateContent>
  <xr:revisionPtr revIDLastSave="0" documentId="13_ncr:1_{6CE5DD89-5509-4DD8-9AD2-3365FCB928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4" i="4" l="1"/>
  <c r="I25" i="4"/>
  <c r="I21" i="4"/>
  <c r="I20" i="4"/>
  <c r="I19" i="4"/>
  <c r="P12" i="4"/>
  <c r="P11" i="4"/>
  <c r="Q10" i="4"/>
  <c r="P10" i="4"/>
  <c r="P9" i="4"/>
  <c r="Q9" i="4" s="1"/>
  <c r="P8" i="4"/>
  <c r="P7" i="4"/>
  <c r="Q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<sst xmlns="http://schemas.openxmlformats.org/spreadsheetml/2006/main" count="24" uniqueCount="21">
  <si>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</si>
  <si>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</si>
  <si>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</si>
  <si>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</si>
  <si>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</si>
  <si>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</si>
  <si>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</si>
  <si>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</si>
  <si>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</si>
  <si>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</si>
  <si>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</si>
  <si>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</si>
  <si>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</si>
  <si>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RERA Carpet </t>
  </si>
  <si>
    <t>balcony</t>
  </si>
  <si>
    <t>Total C.A</t>
  </si>
  <si>
    <t>sq.ft</t>
  </si>
  <si>
    <t xml:space="preserve">Rater PER SQ.FT  on C.A </t>
  </si>
  <si>
    <t>FMV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</si>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</sst>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259338</xdr:colOff>
      <xdr:row>48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94D9F-90EE-B93C-32AC-81D15CB0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499338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240200</xdr:colOff>
      <xdr:row>53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F01DA-37D3-85E8-995D-BAA8AE30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870600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30536</xdr:colOff>
      <xdr:row>40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990D32-0DC2-B265-8E6F-CBC67974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051336" cy="7573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43</xdr:row>
      <xdr:rowOff>29649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97CAFC-F81B-2C4C-ECBA-7E8EC550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7697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30</xdr:col>
      <xdr:colOff>450205</xdr:colOff>
      <xdr:row>47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A63C75-060D-8110-F84D-5940F60B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8128605" cy="7716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7"/>
  <sheetViews>
    <sheetView tabSelected="1" topLeftCell="A4" zoomScaleNormal="100" workbookViewId="0">
      <selection activeCell="Q28" sqref="Q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3.140625" customWidth="1"/>
    <col min="9" max="9" width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434</v>
      </c>
      <c r="C2" s="4">
        <f>B2*1.2</f>
        <v>520.79999999999995</v>
      </c>
      <c r="D2" s="4">
        <f t="shared" ref="D2:D13" si="2">C2*1.2</f>
        <v>624.95999999999992</v>
      </c>
      <c r="E2" s="5">
        <f t="shared" ref="E2:E13" si="3">R2</f>
        <v>4300000</v>
      </c>
      <c r="F2" s="9">
        <f t="shared" ref="F2:F13" si="4">ROUND((E2/B2),0)</f>
        <v>9908</v>
      </c>
      <c r="G2" s="9">
        <f t="shared" ref="G2:G13" si="5">ROUND((E2/C2),0)</f>
        <v>8257</v>
      </c>
      <c r="H2" s="9">
        <f t="shared" ref="H2:H13" si="6">ROUND((E2/D2),0)</f>
        <v>6880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434</v>
      </c>
      <c r="R2" s="2">
        <v>4300000</v>
      </c>
      <c r="S2" s="7"/>
      <c r="T2" s="7"/>
    </row>
    <row r="3" spans="1:20" x14ac:dyDescent="0.25">
      <c r="A3" s="4">
        <f t="shared" si="0"/>
        <v>0</v>
      </c>
      <c r="B3" s="4">
        <f t="shared" si="1"/>
        <v>474</v>
      </c>
      <c r="C3" s="4">
        <f t="shared" ref="C3:C15" si="9">B3*1.2</f>
        <v>568.79999999999995</v>
      </c>
      <c r="D3" s="4">
        <f t="shared" si="2"/>
        <v>682.56</v>
      </c>
      <c r="E3" s="5">
        <f t="shared" si="3"/>
        <v>6200000</v>
      </c>
      <c r="F3" s="9">
        <f t="shared" si="4"/>
        <v>13080</v>
      </c>
      <c r="G3" s="9">
        <f t="shared" si="5"/>
        <v>10900</v>
      </c>
      <c r="H3" s="9">
        <f t="shared" si="6"/>
        <v>9083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474</v>
      </c>
      <c r="R3" s="2">
        <v>6200000</v>
      </c>
      <c r="S3" s="7"/>
      <c r="T3" s="7"/>
    </row>
    <row r="4" spans="1:20" x14ac:dyDescent="0.25">
      <c r="A4" s="4">
        <f t="shared" si="0"/>
        <v>0</v>
      </c>
      <c r="B4" s="4">
        <f t="shared" si="1"/>
        <v>646</v>
      </c>
      <c r="C4" s="4">
        <f t="shared" si="9"/>
        <v>775.19999999999993</v>
      </c>
      <c r="D4" s="4">
        <f t="shared" si="2"/>
        <v>930.2399999999999</v>
      </c>
      <c r="E4" s="5">
        <f t="shared" si="3"/>
        <v>8411000</v>
      </c>
      <c r="F4" s="9">
        <f t="shared" si="4"/>
        <v>13020</v>
      </c>
      <c r="G4" s="9">
        <f t="shared" si="5"/>
        <v>10850</v>
      </c>
      <c r="H4" s="9">
        <f t="shared" si="6"/>
        <v>9042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646</v>
      </c>
      <c r="R4" s="2">
        <v>8411000</v>
      </c>
      <c r="S4" s="7"/>
      <c r="T4" s="7"/>
    </row>
    <row r="5" spans="1:20" x14ac:dyDescent="0.25">
      <c r="A5" s="4">
        <f t="shared" si="0"/>
        <v>0</v>
      </c>
      <c r="B5" s="4">
        <f t="shared" si="1"/>
        <v>717</v>
      </c>
      <c r="C5" s="4">
        <f t="shared" si="9"/>
        <v>860.4</v>
      </c>
      <c r="D5" s="4">
        <f t="shared" si="2"/>
        <v>1032.48</v>
      </c>
      <c r="E5" s="5">
        <f t="shared" si="3"/>
        <v>9400000</v>
      </c>
      <c r="F5" s="10">
        <f t="shared" si="4"/>
        <v>13110</v>
      </c>
      <c r="G5" s="10">
        <f t="shared" si="5"/>
        <v>10925</v>
      </c>
      <c r="H5" s="9">
        <f t="shared" si="6"/>
        <v>9104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717</v>
      </c>
      <c r="R5" s="2">
        <v>9400000</v>
      </c>
      <c r="S5" s="7"/>
      <c r="T5" s="7"/>
    </row>
    <row r="6" spans="1:20" x14ac:dyDescent="0.25">
      <c r="A6" s="4">
        <f t="shared" si="0"/>
        <v>0</v>
      </c>
      <c r="B6" s="4">
        <f t="shared" si="1"/>
        <v>722.5</v>
      </c>
      <c r="C6" s="4">
        <f t="shared" si="9"/>
        <v>867</v>
      </c>
      <c r="D6" s="4">
        <f t="shared" si="2"/>
        <v>1040.3999999999999</v>
      </c>
      <c r="E6" s="5">
        <f t="shared" si="3"/>
        <v>6611000</v>
      </c>
      <c r="F6" s="10">
        <f t="shared" si="4"/>
        <v>9150</v>
      </c>
      <c r="G6" s="10">
        <f t="shared" si="5"/>
        <v>7625</v>
      </c>
      <c r="H6" s="9">
        <f t="shared" si="6"/>
        <v>6354</v>
      </c>
      <c r="I6" s="4" t="e">
        <f>#REF!</f>
        <v>#REF!</v>
      </c>
      <c r="J6" s="4">
        <f t="shared" si="7"/>
        <v>0</v>
      </c>
      <c r="O6">
        <v>0</v>
      </c>
      <c r="P6">
        <v>867</v>
      </c>
      <c r="Q6">
        <f t="shared" ref="Q6:Q10" si="10">P6/1.2</f>
        <v>722.5</v>
      </c>
      <c r="R6" s="2">
        <v>6611000</v>
      </c>
      <c r="S6" s="7"/>
      <c r="T6" s="7"/>
    </row>
    <row r="7" spans="1:20" x14ac:dyDescent="0.25">
      <c r="A7" s="4">
        <f t="shared" si="0"/>
        <v>0</v>
      </c>
      <c r="B7" s="4">
        <f t="shared" si="1"/>
        <v>663</v>
      </c>
      <c r="C7" s="4">
        <f t="shared" si="9"/>
        <v>795.6</v>
      </c>
      <c r="D7" s="4">
        <f t="shared" si="2"/>
        <v>954.72</v>
      </c>
      <c r="E7" s="5">
        <f t="shared" si="3"/>
        <v>6050000</v>
      </c>
      <c r="F7" s="9">
        <f t="shared" si="4"/>
        <v>9125</v>
      </c>
      <c r="G7" s="9">
        <f t="shared" si="5"/>
        <v>7604</v>
      </c>
      <c r="H7" s="9">
        <f t="shared" si="6"/>
        <v>6337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663</v>
      </c>
      <c r="R7" s="2">
        <v>6050000</v>
      </c>
      <c r="S7" s="7"/>
      <c r="T7" s="7"/>
    </row>
    <row r="8" spans="1:20" x14ac:dyDescent="0.25">
      <c r="A8" s="4">
        <f t="shared" si="0"/>
        <v>0</v>
      </c>
      <c r="B8" s="4">
        <f t="shared" si="1"/>
        <v>717</v>
      </c>
      <c r="C8" s="4">
        <f t="shared" si="9"/>
        <v>860.4</v>
      </c>
      <c r="D8" s="4">
        <f t="shared" si="2"/>
        <v>1032.48</v>
      </c>
      <c r="E8" s="5">
        <f t="shared" si="3"/>
        <v>6450000</v>
      </c>
      <c r="F8" s="10">
        <f t="shared" si="4"/>
        <v>8996</v>
      </c>
      <c r="G8" s="10">
        <f t="shared" si="5"/>
        <v>7497</v>
      </c>
      <c r="H8" s="9">
        <f t="shared" si="6"/>
        <v>6247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717</v>
      </c>
      <c r="R8" s="2">
        <v>6450000</v>
      </c>
      <c r="S8" s="7"/>
      <c r="T8" s="7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7"/>
      <c r="T10" s="7"/>
    </row>
    <row r="11" spans="1:20" s="12" customFormat="1" x14ac:dyDescent="0.25">
      <c r="A11" s="10">
        <f t="shared" si="0"/>
        <v>0</v>
      </c>
      <c r="B11" s="10">
        <f t="shared" si="1"/>
        <v>614</v>
      </c>
      <c r="C11" s="10">
        <f t="shared" si="9"/>
        <v>736.8</v>
      </c>
      <c r="D11" s="10">
        <f t="shared" si="2"/>
        <v>884.16</v>
      </c>
      <c r="E11" s="11">
        <f t="shared" si="3"/>
        <v>5900000</v>
      </c>
      <c r="F11" s="10">
        <f t="shared" si="4"/>
        <v>9609</v>
      </c>
      <c r="G11" s="10">
        <f t="shared" si="5"/>
        <v>8008</v>
      </c>
      <c r="H11" s="10">
        <f t="shared" si="6"/>
        <v>6673</v>
      </c>
      <c r="I11" s="10" t="e">
        <f>#REF!</f>
        <v>#REF!</v>
      </c>
      <c r="J11" s="10">
        <f t="shared" si="7"/>
        <v>0</v>
      </c>
      <c r="O11" s="12">
        <v>0</v>
      </c>
      <c r="P11" s="12">
        <f t="shared" si="8"/>
        <v>0</v>
      </c>
      <c r="Q11" s="12">
        <v>614</v>
      </c>
      <c r="R11" s="13">
        <v>5900000</v>
      </c>
    </row>
    <row r="12" spans="1:20" x14ac:dyDescent="0.25">
      <c r="A12" s="4">
        <f t="shared" si="0"/>
        <v>0</v>
      </c>
      <c r="B12" s="4">
        <f t="shared" si="1"/>
        <v>434</v>
      </c>
      <c r="C12" s="4">
        <f t="shared" si="9"/>
        <v>520.79999999999995</v>
      </c>
      <c r="D12" s="4">
        <f t="shared" si="2"/>
        <v>624.95999999999992</v>
      </c>
      <c r="E12" s="5">
        <f t="shared" si="3"/>
        <v>3625000</v>
      </c>
      <c r="F12" s="9">
        <f t="shared" si="4"/>
        <v>8353</v>
      </c>
      <c r="G12" s="9">
        <f t="shared" si="5"/>
        <v>6960</v>
      </c>
      <c r="H12" s="9">
        <f t="shared" si="6"/>
        <v>5800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434</v>
      </c>
      <c r="R12" s="2">
        <v>3625000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662.52419999999995</v>
      </c>
      <c r="C14" s="4">
        <f t="shared" si="9"/>
        <v>795.0290399999999</v>
      </c>
      <c r="D14" s="4">
        <f t="shared" ref="D14:D15" si="13">C14*1.2</f>
        <v>954.03484799999978</v>
      </c>
      <c r="E14" s="5">
        <f t="shared" ref="E14:E15" si="14">R14</f>
        <v>6400000</v>
      </c>
      <c r="F14" s="9">
        <f t="shared" ref="F14:F15" si="15">ROUND((E14/B14),0)</f>
        <v>9660</v>
      </c>
      <c r="G14" s="9">
        <f t="shared" ref="G14:G15" si="16">ROUND((E14/C14),0)</f>
        <v>8050</v>
      </c>
      <c r="H14" s="4">
        <f t="shared" ref="H14:H15" si="17">ROUND((E14/D14),0)</f>
        <v>6708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>61.55*10.764</f>
        <v>662.52419999999995</v>
      </c>
      <c r="R14" s="2">
        <v>6400000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9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ref="Q15" si="20">P15/1.2</f>
        <v>0</v>
      </c>
      <c r="R15" s="2">
        <v>0</v>
      </c>
      <c r="S15" s="7"/>
      <c r="T15" s="7"/>
    </row>
    <row r="19" spans="7:10" x14ac:dyDescent="0.25">
      <c r="G19" t="s">
        <v>13</v>
      </c>
      <c r="I19">
        <f>57.02*10.764</f>
        <v>613.76328000000001</v>
      </c>
    </row>
    <row r="20" spans="7:10" x14ac:dyDescent="0.25">
      <c r="G20" t="s">
        <v>14</v>
      </c>
      <c r="I20">
        <f>4.53*10.764</f>
        <v>48.760919999999999</v>
      </c>
    </row>
    <row r="21" spans="7:10" x14ac:dyDescent="0.25">
      <c r="G21" t="s">
        <v>15</v>
      </c>
      <c r="I21">
        <f>I19+I20</f>
        <v>662.52420000000006</v>
      </c>
      <c r="J21" t="s">
        <v>16</v>
      </c>
    </row>
    <row r="22" spans="7:10" x14ac:dyDescent="0.25">
      <c r="G22" s="6"/>
      <c r="H22" s="6"/>
    </row>
    <row r="23" spans="7:10" x14ac:dyDescent="0.25">
      <c r="G23" t="s">
        <v>17</v>
      </c>
      <c r="I23">
        <v>10100</v>
      </c>
    </row>
    <row r="25" spans="7:10" x14ac:dyDescent="0.25">
      <c r="G25" s="6" t="s">
        <v>18</v>
      </c>
      <c r="H25" s="6"/>
      <c r="I25" s="6">
        <f>I21*I23</f>
        <v>6691494.4200000009</v>
      </c>
    </row>
    <row r="26" spans="7:10" x14ac:dyDescent="0.25">
      <c r="G26" t="s">
        <v>19</v>
      </c>
    </row>
    <row r="27" spans="7:10" x14ac:dyDescent="0.25">
      <c r="G27" t="s">
        <v>20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mumbai vastukala</cp:lastModifiedBy>
  <cp:lastPrinted>2019-11-05T06:14:02Z</cp:lastPrinted>
  <dcterms:created xsi:type="dcterms:W3CDTF">2018-02-17T10:36:41Z</dcterms:created>
  <dcterms:modified xsi:type="dcterms:W3CDTF">2023-09-29T12:52:27Z</dcterms:modified>
</cp:coreProperties>
</file>