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C:\Users\DESK28\Desktop\Pune Bunglaow\"/>
    </mc:Choice>
  </mc:AlternateContent>
  <xr:revisionPtr revIDLastSave="0" documentId="13_ncr:1_{64189A4D-F3F7-4493-8E7E-83FEA528C49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9" i="4" l="1"/>
  <c r="Q9" i="4" s="1"/>
  <c r="P8" i="4"/>
  <c r="Q8" i="4" s="1"/>
  <c r="P7" i="4"/>
  <c r="Q7" i="4" s="1"/>
  <c r="P6" i="4"/>
  <c r="P5" i="4"/>
  <c r="P4" i="4"/>
  <c r="P3" i="4"/>
  <c r="P2" i="4"/>
  <c r="G24" i="4" l="1"/>
  <c r="Q12" i="4" l="1"/>
  <c r="P12" i="4"/>
  <c r="P11" i="4"/>
  <c r="Q11" i="4" s="1"/>
  <c r="Q10" i="4"/>
  <c r="P10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<sst xmlns="http://schemas.openxmlformats.org/spreadsheetml/2006/main" count="22" uniqueCount="19">
  <si>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</si>
  <si>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</si>
  <si>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</si>
  <si>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</si>
  <si>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</si>
  <si>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</si>
  <si>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</si>
  <si>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</si>
  <si>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</si>
  <si>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</si>
  <si>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</si>
  <si>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</si>
  <si>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</si>
  <si>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Area Details</t>
  </si>
  <si>
    <t>sq.ft</t>
  </si>
  <si>
    <t>As per approved plan (SBUA)</t>
  </si>
  <si>
    <t>Rate per sq.ft on SBUA</t>
  </si>
  <si>
    <t>FMV</t>
  </si>
  <si>
    <t xml:space="preserve">Including 33%  Open space &amp; 50% Terrace area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</si>
</sst>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1" fillId="2" borderId="0" xfId="0" applyFont="1" applyFill="1"/>
    <xf numFmtId="0" fontId="3" fillId="0" borderId="0" xfId="0" applyFont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2" fillId="0" borderId="0" xfId="0" applyFont="1" applyFill="1"/>
    <xf numFmtId="0" fontId="4" fillId="0" borderId="0" xfId="0" applyFont="1"/>
    <xf numFmtId="0" fontId="4" fillId="0" borderId="0" xfId="0" applyFont="1" applyFill="1"/>
    <xf numFmtId="2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97220</xdr:colOff>
      <xdr:row>47</xdr:row>
      <xdr:rowOff>125028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96E1C6-8D4D-443E-87E9-F4EBD36F6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18020" cy="862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268609</xdr:colOff>
      <xdr:row>44</xdr:row>
      <xdr:rowOff>163091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F5959C-4DEA-4221-AFAA-6AE91B1B9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679809" cy="8354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23</xdr:col>
      <xdr:colOff>468662</xdr:colOff>
      <xdr:row>60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B42B04-CE16-4FFA-BD51-5EDB51FD6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048000"/>
          <a:ext cx="13879862" cy="8497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220977</xdr:colOff>
      <xdr:row>47</xdr:row>
      <xdr:rowOff>20229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83D53-EBCF-47C4-B920-A5AE5CB8E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632177" cy="8449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24</xdr:col>
      <xdr:colOff>28840</xdr:colOff>
      <xdr:row>55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318DF4-0C93-4804-A7B5-8C0FD9310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18" y="2095500"/>
          <a:ext cx="13946546" cy="8497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6"/>
  <sheetViews>
    <sheetView tabSelected="1" zoomScaleNormal="100" workbookViewId="0">
      <selection activeCell="R25" sqref="R25"/>
    </sheetView>
  </sheetViews>
  <sheetFormatPr defaultRowHeight="15" x14ac:dyDescent="0.25"/>
  <cols>
    <col min="1" max="1" width="4.28515625" customWidth="1"/>
    <col min="2" max="2" width="11.140625" style="14" bestFit="1" customWidth="1"/>
    <col min="3" max="4" width="12.5703125" customWidth="1"/>
    <col min="5" max="5" width="15.42578125" customWidth="1"/>
    <col min="6" max="6" width="10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style="14" customWidth="1"/>
    <col min="18" max="18" width="16" customWidth="1"/>
    <col min="19" max="19" width="6.28515625" customWidth="1"/>
    <col min="20" max="20" width="14.7109375" customWidth="1"/>
  </cols>
  <sheetData>
    <row r="1" spans="1:20" s="1" customFormat="1" ht="60" x14ac:dyDescent="0.25">
      <c r="A1" s="3" t="s">
        <v>0</v>
      </c>
      <c r="B1" s="15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3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16">
        <f t="shared" ref="B2:B15" si="1">Q2</f>
        <v>1858</v>
      </c>
      <c r="C2" s="4">
        <f>B2*1.2</f>
        <v>2229.6</v>
      </c>
      <c r="D2" s="4">
        <f t="shared" ref="D2:D13" si="2">C2*1.2</f>
        <v>2675.52</v>
      </c>
      <c r="E2" s="5">
        <f t="shared" ref="E2:E13" si="3">R2</f>
        <v>32900000</v>
      </c>
      <c r="F2" s="10">
        <f t="shared" ref="F2:F13" si="4">ROUND((E2/B2),0)</f>
        <v>17707</v>
      </c>
      <c r="G2" s="10">
        <f t="shared" ref="G2:G13" si="5">ROUND((E2/C2),0)</f>
        <v>14756</v>
      </c>
      <c r="H2" s="10">
        <f t="shared" ref="H2:H13" si="6">ROUND((E2/D2),0)</f>
        <v>12297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9" si="8">O2/1.2</f>
        <v>0</v>
      </c>
      <c r="Q2" s="14">
        <v>1858</v>
      </c>
      <c r="R2" s="2">
        <v>32900000</v>
      </c>
      <c r="S2" s="8"/>
      <c r="T2" s="8"/>
    </row>
    <row r="3" spans="1:20" x14ac:dyDescent="0.25">
      <c r="A3" s="4">
        <f t="shared" si="0"/>
        <v>0</v>
      </c>
      <c r="B3" s="16">
        <f t="shared" si="1"/>
        <v>1859</v>
      </c>
      <c r="C3" s="4">
        <f t="shared" ref="C3:C15" si="9">B3*1.2</f>
        <v>2230.7999999999997</v>
      </c>
      <c r="D3" s="4">
        <f t="shared" si="2"/>
        <v>2676.9599999999996</v>
      </c>
      <c r="E3" s="5">
        <f t="shared" si="3"/>
        <v>33300000</v>
      </c>
      <c r="F3" s="10">
        <f t="shared" si="4"/>
        <v>17913</v>
      </c>
      <c r="G3" s="10">
        <f t="shared" si="5"/>
        <v>14927</v>
      </c>
      <c r="H3" s="10">
        <f t="shared" si="6"/>
        <v>12439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 s="14">
        <v>1859</v>
      </c>
      <c r="R3" s="2">
        <v>33300000</v>
      </c>
      <c r="S3" s="8"/>
      <c r="T3" s="8"/>
    </row>
    <row r="4" spans="1:20" x14ac:dyDescent="0.25">
      <c r="A4" s="4">
        <f t="shared" si="0"/>
        <v>0</v>
      </c>
      <c r="B4" s="16">
        <f t="shared" si="1"/>
        <v>1425</v>
      </c>
      <c r="C4" s="4">
        <f t="shared" si="9"/>
        <v>1710</v>
      </c>
      <c r="D4" s="4">
        <f t="shared" si="2"/>
        <v>2052</v>
      </c>
      <c r="E4" s="5">
        <f t="shared" si="3"/>
        <v>25900000</v>
      </c>
      <c r="F4" s="10">
        <f t="shared" si="4"/>
        <v>18175</v>
      </c>
      <c r="G4" s="10">
        <f t="shared" si="5"/>
        <v>15146</v>
      </c>
      <c r="H4" s="10">
        <f t="shared" si="6"/>
        <v>12622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 s="14">
        <v>1425</v>
      </c>
      <c r="R4" s="2">
        <v>25900000</v>
      </c>
      <c r="S4" s="8"/>
      <c r="T4" s="8"/>
    </row>
    <row r="5" spans="1:20" x14ac:dyDescent="0.25">
      <c r="A5" s="4">
        <f t="shared" si="0"/>
        <v>0</v>
      </c>
      <c r="B5" s="16">
        <f t="shared" si="1"/>
        <v>1525</v>
      </c>
      <c r="C5" s="4">
        <f t="shared" si="9"/>
        <v>1830</v>
      </c>
      <c r="D5" s="4">
        <f t="shared" si="2"/>
        <v>2196</v>
      </c>
      <c r="E5" s="5">
        <f t="shared" si="3"/>
        <v>24900000</v>
      </c>
      <c r="F5" s="10">
        <f t="shared" si="4"/>
        <v>16328</v>
      </c>
      <c r="G5" s="10">
        <f t="shared" si="5"/>
        <v>13607</v>
      </c>
      <c r="H5" s="10">
        <f t="shared" si="6"/>
        <v>11339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 s="14">
        <v>1525</v>
      </c>
      <c r="R5" s="2">
        <v>24900000</v>
      </c>
      <c r="S5" s="8"/>
      <c r="T5" s="8"/>
    </row>
    <row r="6" spans="1:20" x14ac:dyDescent="0.25">
      <c r="A6" s="4">
        <f t="shared" si="0"/>
        <v>0</v>
      </c>
      <c r="B6" s="16">
        <f t="shared" si="1"/>
        <v>1400</v>
      </c>
      <c r="C6" s="4">
        <f t="shared" si="9"/>
        <v>1680</v>
      </c>
      <c r="D6" s="4">
        <f t="shared" si="2"/>
        <v>2016</v>
      </c>
      <c r="E6" s="5">
        <f t="shared" si="3"/>
        <v>22500000</v>
      </c>
      <c r="F6" s="10">
        <f t="shared" si="4"/>
        <v>16071</v>
      </c>
      <c r="G6" s="10">
        <f t="shared" si="5"/>
        <v>13393</v>
      </c>
      <c r="H6" s="10">
        <f t="shared" si="6"/>
        <v>11161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 s="14">
        <v>1400</v>
      </c>
      <c r="R6" s="2">
        <v>22500000</v>
      </c>
      <c r="S6" s="8"/>
      <c r="T6" s="8"/>
    </row>
    <row r="7" spans="1:20" x14ac:dyDescent="0.25">
      <c r="A7" s="4">
        <f t="shared" si="0"/>
        <v>0</v>
      </c>
      <c r="B7" s="16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 s="14">
        <f t="shared" ref="Q7:Q9" si="1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16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 s="14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16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 s="14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16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ref="P10:P12" si="11">O10/1.2</f>
        <v>0</v>
      </c>
      <c r="Q10" s="14">
        <f t="shared" ref="Q10:Q12" si="12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16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1" t="e">
        <f t="shared" si="4"/>
        <v>#DIV/0!</v>
      </c>
      <c r="G11" s="11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 s="14">
        <f t="shared" si="12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16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 s="14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16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 s="14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16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 s="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16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 s="14">
        <f t="shared" si="22"/>
        <v>0</v>
      </c>
      <c r="R15" s="2">
        <v>0</v>
      </c>
      <c r="S15" s="8"/>
      <c r="T15" s="8"/>
    </row>
    <row r="20" spans="5:18" ht="15.75" x14ac:dyDescent="0.25">
      <c r="E20" s="18" t="s">
        <v>13</v>
      </c>
      <c r="F20" s="19"/>
    </row>
    <row r="21" spans="5:18" x14ac:dyDescent="0.25">
      <c r="E21" t="s">
        <v>15</v>
      </c>
      <c r="G21">
        <v>9238</v>
      </c>
      <c r="H21" t="s">
        <v>14</v>
      </c>
      <c r="I21" s="6" t="s">
        <v>18</v>
      </c>
      <c r="J21" s="6"/>
      <c r="K21" s="6"/>
      <c r="L21" s="6"/>
      <c r="M21" s="6"/>
      <c r="N21" s="6"/>
      <c r="O21" s="6"/>
      <c r="P21" s="6"/>
      <c r="Q21" s="20"/>
      <c r="R21" s="6"/>
    </row>
    <row r="22" spans="5:18" x14ac:dyDescent="0.25">
      <c r="E22" t="s">
        <v>16</v>
      </c>
      <c r="G22" s="6">
        <v>12000</v>
      </c>
      <c r="H22" s="6"/>
    </row>
    <row r="24" spans="5:18" x14ac:dyDescent="0.25">
      <c r="E24" s="6"/>
      <c r="F24" s="17" t="s">
        <v>17</v>
      </c>
      <c r="G24" s="6">
        <f>G21*G22</f>
        <v>110856000</v>
      </c>
      <c r="H24" s="6"/>
    </row>
    <row r="26" spans="5:18" x14ac:dyDescent="0.25">
      <c r="H26" s="12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K38" sqref="K38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6" zoomScaleNormal="100" workbookViewId="0">
      <selection activeCell="B17" sqref="B17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1" zoomScale="85" zoomScaleNormal="85" workbookViewId="0">
      <selection activeCell="AB36" sqref="AB3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G19" sqref="AG19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Q18" sqref="Q1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2023-10-05T06:44:51Z</dcterms:modified>
</cp:coreProperties>
</file>