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waleha Habib Khan\"/>
    </mc:Choice>
  </mc:AlternateContent>
  <xr:revisionPtr revIDLastSave="0" documentId="13_ncr:1_{D67F9879-4076-4500-9564-53BB73916E4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Q4" i="4"/>
  <c r="E20" i="4" l="1"/>
  <c r="J21" i="4"/>
  <c r="J20" i="4"/>
  <c r="J22" i="4" s="1"/>
  <c r="H22" i="4"/>
  <c r="H21" i="4"/>
  <c r="P22" i="4"/>
  <c r="H20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<sst xmlns="http://schemas.openxmlformats.org/spreadsheetml/2006/main" count="160" uniqueCount="26">
  <si>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</si>
  <si>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</si>
  <si>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</si>
  <si>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</si>
  <si>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</si>
  <si>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</si>
  <si>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</si>
  <si>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</si>
  <si>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</si>
  <si>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</si>
  <si>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</si>
  <si>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</si>
  <si>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</si>
  <si>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302, 3rd floor, marina tower, millat nagar,bhiwandi</t>
  </si>
  <si>
    <t>bua</t>
  </si>
  <si>
    <t>agreement - 07.01.2011 - 10 lakhs</t>
  </si>
  <si>
    <t>301 &amp; 302 merged with single entrance</t>
  </si>
  <si>
    <t>mca</t>
  </si>
  <si>
    <t>cb</t>
  </si>
  <si>
    <t>rate</t>
  </si>
  <si>
    <t>fmv</t>
  </si>
  <si>
    <t>millat nagar</t>
  </si>
  <si>
    <t>oc - 2011</t>
  </si>
  <si>
    <t>02.05.23</t>
  </si>
  <si>
    <t>bhiwandi</t>
  </si>
  <si>
    <t>ls - 90 laks to 1.10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</si>
</sst>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5B8FA-94C5-4A52-9787-C61406A9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D0736-98C4-42FF-A264-A32B638C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56605-E00F-4805-9E57-7115E5E1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ECF30-5866-4FFB-A875-1165A6EA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C4A38-9F0A-4AE6-84F2-98497810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7AF90-CBCC-4C0D-9382-CB2A42C8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4242000</v>
      </c>
      <c r="F2" s="10">
        <f t="shared" ref="F2:F13" si="4">ROUND((E2/B2),0)</f>
        <v>5656</v>
      </c>
      <c r="G2" s="15">
        <f t="shared" ref="G2:G13" si="5">ROUND((E2/C2),0)</f>
        <v>4713</v>
      </c>
      <c r="H2" s="10">
        <f t="shared" ref="H2:H13" si="6">ROUND((E2/D2),0)</f>
        <v>3928</v>
      </c>
      <c r="I2" s="4" t="e">
        <f>#REF!</f>
        <v>#REF!</v>
      </c>
      <c r="J2" s="4" t="str">
        <f t="shared" ref="J2:J13" si="7">S2</f>
        <v>millat nagar</v>
      </c>
      <c r="O2">
        <v>0</v>
      </c>
      <c r="P2">
        <f t="shared" ref="P2:P12" si="8">O2/1.2</f>
        <v>0</v>
      </c>
      <c r="Q2">
        <v>750</v>
      </c>
      <c r="R2" s="2">
        <v>4242000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749</v>
      </c>
      <c r="C3" s="4">
        <f t="shared" ref="C3:C15" si="9">B3*1.2</f>
        <v>898.8</v>
      </c>
      <c r="D3" s="4">
        <f t="shared" si="2"/>
        <v>1078.56</v>
      </c>
      <c r="E3" s="5">
        <f t="shared" si="3"/>
        <v>5000000</v>
      </c>
      <c r="F3" s="10">
        <f t="shared" si="4"/>
        <v>6676</v>
      </c>
      <c r="G3" s="15">
        <f t="shared" si="5"/>
        <v>5563</v>
      </c>
      <c r="H3" s="10">
        <f t="shared" si="6"/>
        <v>4636</v>
      </c>
      <c r="I3" s="4" t="e">
        <f>#REF!</f>
        <v>#REF!</v>
      </c>
      <c r="J3" s="4" t="str">
        <f t="shared" si="7"/>
        <v>millat nagar</v>
      </c>
      <c r="O3">
        <v>0</v>
      </c>
      <c r="P3">
        <f t="shared" si="8"/>
        <v>0</v>
      </c>
      <c r="Q3">
        <v>749</v>
      </c>
      <c r="R3" s="2">
        <v>5000000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755.20223999999996</v>
      </c>
      <c r="C4" s="4">
        <f t="shared" si="9"/>
        <v>906.24268799999993</v>
      </c>
      <c r="D4" s="4">
        <f t="shared" si="2"/>
        <v>1087.4912255999998</v>
      </c>
      <c r="E4" s="5">
        <f t="shared" si="3"/>
        <v>5200000</v>
      </c>
      <c r="F4" s="10">
        <f t="shared" si="4"/>
        <v>6886</v>
      </c>
      <c r="G4" s="15">
        <f t="shared" si="5"/>
        <v>5738</v>
      </c>
      <c r="H4" s="10">
        <f t="shared" si="6"/>
        <v>4782</v>
      </c>
      <c r="I4" s="4" t="e">
        <f>#REF!</f>
        <v>#REF!</v>
      </c>
      <c r="J4" s="4" t="str">
        <f t="shared" si="7"/>
        <v>02.05.23</v>
      </c>
      <c r="O4">
        <v>0</v>
      </c>
      <c r="P4">
        <f t="shared" si="8"/>
        <v>0</v>
      </c>
      <c r="Q4">
        <f>70.16*10.764</f>
        <v>755.20223999999996</v>
      </c>
      <c r="R4" s="2">
        <v>5200000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664</v>
      </c>
      <c r="C5" s="4">
        <f t="shared" si="9"/>
        <v>796.8</v>
      </c>
      <c r="D5" s="4">
        <f t="shared" si="2"/>
        <v>956.15999999999985</v>
      </c>
      <c r="E5" s="5">
        <f t="shared" si="3"/>
        <v>5000000</v>
      </c>
      <c r="F5" s="10">
        <f t="shared" si="4"/>
        <v>7530</v>
      </c>
      <c r="G5" s="10">
        <f t="shared" si="5"/>
        <v>6275</v>
      </c>
      <c r="H5" s="10">
        <f t="shared" si="6"/>
        <v>5229</v>
      </c>
      <c r="I5" s="4" t="e">
        <f>#REF!</f>
        <v>#REF!</v>
      </c>
      <c r="J5" s="4" t="str">
        <f t="shared" si="7"/>
        <v>bhiwandi</v>
      </c>
      <c r="O5">
        <v>0</v>
      </c>
      <c r="P5">
        <f t="shared" si="8"/>
        <v>0</v>
      </c>
      <c r="Q5">
        <v>664</v>
      </c>
      <c r="R5" s="2">
        <v>5000000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725</v>
      </c>
      <c r="C6" s="4">
        <f t="shared" si="9"/>
        <v>870</v>
      </c>
      <c r="D6" s="4">
        <f t="shared" si="2"/>
        <v>1044</v>
      </c>
      <c r="E6" s="5">
        <f t="shared" si="3"/>
        <v>4500000</v>
      </c>
      <c r="F6" s="10">
        <f t="shared" si="4"/>
        <v>6207</v>
      </c>
      <c r="G6" s="15">
        <f t="shared" si="5"/>
        <v>5172</v>
      </c>
      <c r="H6" s="10">
        <f t="shared" si="6"/>
        <v>4310</v>
      </c>
      <c r="I6" s="4" t="e">
        <f>#REF!</f>
        <v>#REF!</v>
      </c>
      <c r="J6" s="4" t="str">
        <f t="shared" si="7"/>
        <v>bhiwandi</v>
      </c>
      <c r="O6">
        <v>0</v>
      </c>
      <c r="P6">
        <f t="shared" si="8"/>
        <v>0</v>
      </c>
      <c r="Q6">
        <v>725</v>
      </c>
      <c r="R6" s="2">
        <v>4500000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1250</v>
      </c>
      <c r="C7" s="4">
        <f t="shared" si="9"/>
        <v>1500</v>
      </c>
      <c r="D7" s="4">
        <f t="shared" si="2"/>
        <v>1800</v>
      </c>
      <c r="E7" s="5">
        <f t="shared" si="3"/>
        <v>9200000</v>
      </c>
      <c r="F7" s="10">
        <f t="shared" si="4"/>
        <v>7360</v>
      </c>
      <c r="G7" s="15">
        <f t="shared" si="5"/>
        <v>6133</v>
      </c>
      <c r="H7" s="10">
        <f t="shared" si="6"/>
        <v>5111</v>
      </c>
      <c r="I7" s="4" t="e">
        <f>#REF!</f>
        <v>#REF!</v>
      </c>
      <c r="J7" s="4" t="str">
        <f t="shared" si="7"/>
        <v>bhiwandi</v>
      </c>
      <c r="O7">
        <v>0</v>
      </c>
      <c r="P7">
        <f t="shared" si="8"/>
        <v>0</v>
      </c>
      <c r="Q7">
        <v>1250</v>
      </c>
      <c r="R7" s="2">
        <v>9200000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F18" s="7" t="s">
        <v>13</v>
      </c>
    </row>
    <row r="19" spans="5:24" x14ac:dyDescent="0.25">
      <c r="H19" t="s">
        <v>14</v>
      </c>
      <c r="I19" t="s">
        <v>19</v>
      </c>
      <c r="J19" t="s">
        <v>20</v>
      </c>
    </row>
    <row r="20" spans="5:24" x14ac:dyDescent="0.25">
      <c r="E20">
        <f>G20/1.2</f>
        <v>740.83333333333337</v>
      </c>
      <c r="F20" s="7">
        <v>301</v>
      </c>
      <c r="G20">
        <v>889</v>
      </c>
      <c r="H20">
        <f>82.61*10.764</f>
        <v>889.21403999999995</v>
      </c>
      <c r="I20">
        <v>5700</v>
      </c>
      <c r="J20">
        <f>I20*G20</f>
        <v>5067300</v>
      </c>
      <c r="O20" t="s">
        <v>17</v>
      </c>
      <c r="P20">
        <v>1505</v>
      </c>
    </row>
    <row r="21" spans="5:24" x14ac:dyDescent="0.25">
      <c r="F21" s="7">
        <v>302</v>
      </c>
      <c r="G21">
        <v>889</v>
      </c>
      <c r="H21">
        <f>H20</f>
        <v>889.21403999999995</v>
      </c>
      <c r="I21">
        <f>I20</f>
        <v>5700</v>
      </c>
      <c r="J21">
        <f>I21*G21</f>
        <v>5067300</v>
      </c>
      <c r="O21" t="s">
        <v>18</v>
      </c>
      <c r="P21">
        <v>22</v>
      </c>
    </row>
    <row r="22" spans="5:24" x14ac:dyDescent="0.25">
      <c r="G22" s="6"/>
      <c r="H22" s="6">
        <f>H21+H20</f>
        <v>1778.4280799999999</v>
      </c>
      <c r="J22">
        <f>J21+J20</f>
        <v>10134600</v>
      </c>
      <c r="P22">
        <f>P21+P20</f>
        <v>1527</v>
      </c>
    </row>
    <row r="24" spans="5:24" x14ac:dyDescent="0.25">
      <c r="F24" s="7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2023-09-30T05:48:13Z</dcterms:modified>
</cp:coreProperties>
</file>