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C3AA329-08D4-43E6-9C4E-CC95D685B2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" i="1" l="1"/>
  <c r="G7" i="1" l="1"/>
  <c r="G84" i="1"/>
  <c r="G23" i="1"/>
  <c r="G10" i="1"/>
  <c r="G11" i="1" s="1"/>
  <c r="G8" i="1"/>
  <c r="G6" i="1"/>
  <c r="G5" i="1"/>
  <c r="G14" i="1" s="1"/>
  <c r="G12" i="1" l="1"/>
  <c r="G13" i="1" s="1"/>
  <c r="G16" i="1" s="1"/>
  <c r="G19" i="1" s="1"/>
  <c r="E29" i="1" s="1"/>
  <c r="C7" i="1"/>
  <c r="G21" i="1" l="1"/>
  <c r="G29" i="1" s="1"/>
  <c r="G20" i="1"/>
  <c r="F29" i="1" s="1"/>
  <c r="G25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F28" i="1" s="1"/>
  <c r="E28" i="1"/>
  <c r="C21" i="1"/>
  <c r="G28" i="1" s="1"/>
</calcChain>
</file>

<file path=xl/sharedStrings.xml><?xml version="1.0" encoding="utf-8"?>
<sst xmlns="http://schemas.openxmlformats.org/spreadsheetml/2006/main" count="29" uniqueCount="25">
  <si>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</si>
  <si>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</si>
  <si>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</si>
  <si>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</si>
  <si>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</si>
  <si>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</si>
  <si>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</si>
  <si>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</si>
  <si>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</si>
  <si>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</si>
  <si>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</si>
  <si>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</si>
  <si>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</si>
  <si>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</si>
  <si>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</si>
  <si>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</si>
  <si>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</si>
  <si>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</si>
  <si>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</si>
  <si>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</si>
  <si>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F. No. 301</t>
  </si>
  <si>
    <t>F. No. 302</t>
  </si>
  <si>
    <t>FMV</t>
  </si>
  <si>
    <t>DSV</t>
  </si>
  <si>
    <t>Bank Of India ( Bhiwandi ) - Smt. Swaleha Habib Khan (Chaudhary)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</si>
</sst>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43" fontId="5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K30" sqref="K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5.5703125" customWidth="1"/>
    <col min="6" max="6" width="15.42578125" bestFit="1" customWidth="1"/>
    <col min="7" max="7" width="17.140625" style="2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18"/>
      <c r="H1" s="5"/>
      <c r="I1" s="5"/>
      <c r="J1" s="5"/>
      <c r="K1" s="5"/>
      <c r="L1" s="3"/>
    </row>
    <row r="2" spans="1:12" x14ac:dyDescent="0.25">
      <c r="A2" s="4"/>
      <c r="B2" s="5"/>
      <c r="C2" s="53" t="s">
        <v>20</v>
      </c>
      <c r="D2" s="28"/>
      <c r="E2" s="5"/>
      <c r="F2" s="5"/>
      <c r="G2" s="53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6300</v>
      </c>
      <c r="D3" s="40" t="s">
        <v>17</v>
      </c>
      <c r="E3" s="5"/>
      <c r="F3" s="5"/>
      <c r="G3" s="35">
        <f>C3</f>
        <v>6300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35">
        <v>2500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3800</v>
      </c>
      <c r="D5" s="29"/>
      <c r="E5" s="5"/>
      <c r="F5" s="5"/>
      <c r="G5" s="35">
        <f>G3-G4</f>
        <v>3800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35">
        <f>G4</f>
        <v>2500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2023</v>
      </c>
      <c r="E7" s="5"/>
      <c r="F7" s="5"/>
      <c r="G7" s="36">
        <f>C7</f>
        <v>12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2011</v>
      </c>
      <c r="E8" s="5" t="s">
        <v>18</v>
      </c>
      <c r="F8" s="5"/>
      <c r="G8" s="36">
        <f>G9-G7</f>
        <v>48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36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36">
        <f>90*G7/G9</f>
        <v>18</v>
      </c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37">
        <f>G10%</f>
        <v>0.18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450</v>
      </c>
      <c r="D12" s="29"/>
      <c r="E12" s="5"/>
      <c r="F12" s="5"/>
      <c r="G12" s="35">
        <f>G6*G11</f>
        <v>450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2050</v>
      </c>
      <c r="D13" s="29"/>
      <c r="E13" s="5"/>
      <c r="F13" s="5"/>
      <c r="G13" s="35">
        <f>G6-G12</f>
        <v>2050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3800</v>
      </c>
      <c r="D14" s="29"/>
      <c r="E14" s="5"/>
      <c r="F14" s="5"/>
      <c r="G14" s="35">
        <f>G5</f>
        <v>3800</v>
      </c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3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5850</v>
      </c>
      <c r="D16" s="29"/>
      <c r="E16" s="5"/>
      <c r="F16" s="5"/>
      <c r="G16" s="40">
        <f>G14+G13</f>
        <v>5850</v>
      </c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G17" s="36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889</v>
      </c>
      <c r="D18" s="30"/>
      <c r="G18" s="43">
        <v>889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5200650</v>
      </c>
      <c r="D19" s="45"/>
      <c r="G19" s="38">
        <f>G16*G18+H20</f>
        <v>5200650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4680585</v>
      </c>
      <c r="D20" s="50"/>
      <c r="E20" s="51"/>
      <c r="G20" s="20">
        <f>G19*0.9</f>
        <v>4680585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4160520</v>
      </c>
      <c r="D21" s="32"/>
      <c r="E21" s="52"/>
      <c r="G21" s="20">
        <f>G19*0.8</f>
        <v>4160520</v>
      </c>
      <c r="J21" s="5"/>
      <c r="K21" s="5"/>
      <c r="L21" s="6"/>
    </row>
    <row r="22" spans="1:12" x14ac:dyDescent="0.25">
      <c r="A22" s="4"/>
      <c r="B22" s="5"/>
      <c r="C22" s="19"/>
      <c r="D22" s="30"/>
      <c r="G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2222500</v>
      </c>
      <c r="D23" s="33"/>
      <c r="G23" s="39">
        <f>G4*G18</f>
        <v>2222500</v>
      </c>
      <c r="J23" s="5"/>
      <c r="K23" s="5"/>
    </row>
    <row r="24" spans="1:12" x14ac:dyDescent="0.25">
      <c r="A24" s="23" t="s">
        <v>10</v>
      </c>
      <c r="C24" s="19"/>
      <c r="G24" s="19"/>
      <c r="J24" s="5"/>
      <c r="K24" s="5"/>
    </row>
    <row r="25" spans="1:12" x14ac:dyDescent="0.25">
      <c r="A25" s="25" t="s">
        <v>11</v>
      </c>
      <c r="B25" s="21"/>
      <c r="C25" s="20">
        <f>C19*0.03/12</f>
        <v>13001.625</v>
      </c>
      <c r="D25" s="34"/>
      <c r="E25" s="48"/>
      <c r="G25" s="20">
        <f>G19*0.03/12</f>
        <v>13001.625</v>
      </c>
      <c r="J25" s="5"/>
      <c r="K25" s="5"/>
    </row>
    <row r="26" spans="1:12" x14ac:dyDescent="0.25">
      <c r="A26" s="5"/>
      <c r="B26" s="5"/>
      <c r="C26" s="20"/>
      <c r="D26" s="32"/>
      <c r="E26" s="54" t="s">
        <v>24</v>
      </c>
      <c r="G26" s="20"/>
      <c r="J26" s="5"/>
    </row>
    <row r="27" spans="1:12" x14ac:dyDescent="0.25">
      <c r="A27" s="49"/>
      <c r="B27" s="5"/>
      <c r="C27" s="34"/>
      <c r="D27" s="34"/>
      <c r="E27" s="55" t="s">
        <v>22</v>
      </c>
      <c r="F27" s="55" t="s">
        <v>14</v>
      </c>
      <c r="G27" s="56" t="s">
        <v>23</v>
      </c>
      <c r="H27" s="5"/>
      <c r="I27" s="5"/>
      <c r="J27" s="5"/>
    </row>
    <row r="28" spans="1:12" x14ac:dyDescent="0.25">
      <c r="A28" s="49"/>
      <c r="B28" s="5"/>
      <c r="C28" s="5"/>
      <c r="D28" s="46" t="s">
        <v>20</v>
      </c>
      <c r="E28" s="12">
        <f>C19</f>
        <v>5200650</v>
      </c>
      <c r="F28" s="12">
        <f>C20</f>
        <v>4680585</v>
      </c>
      <c r="G28" s="12">
        <f>C21</f>
        <v>4160520</v>
      </c>
      <c r="H28" s="5"/>
      <c r="I28" s="5"/>
      <c r="J28" s="5"/>
    </row>
    <row r="29" spans="1:12" x14ac:dyDescent="0.25">
      <c r="A29" s="46"/>
      <c r="B29" s="5"/>
      <c r="C29" s="5"/>
      <c r="D29" s="46" t="s">
        <v>21</v>
      </c>
      <c r="E29" s="12">
        <f>G19</f>
        <v>5200650</v>
      </c>
      <c r="F29" s="12">
        <f>G20</f>
        <v>4680585</v>
      </c>
      <c r="G29" s="12">
        <f>G21</f>
        <v>4160520</v>
      </c>
      <c r="H29" s="5"/>
      <c r="I29" s="5"/>
      <c r="J29" s="5"/>
    </row>
    <row r="30" spans="1:12" x14ac:dyDescent="0.25">
      <c r="A30" s="17"/>
      <c r="B30" s="5"/>
      <c r="C30" s="5"/>
      <c r="D30" s="5"/>
      <c r="E30" s="12"/>
      <c r="F30" s="12"/>
      <c r="G30" s="12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26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26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26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26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24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24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24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24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19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19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19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19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19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19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19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19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19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19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19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19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19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19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19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19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19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19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19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19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19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9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19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19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19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19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19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19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19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19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19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19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19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19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19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19">
        <f>G83*G82</f>
        <v>0</v>
      </c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19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19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19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19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19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19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19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19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19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19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19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19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19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19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19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19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19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19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19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19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19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19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19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19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19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19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19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19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19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19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19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19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19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19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19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19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19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19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19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19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19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19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19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19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19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19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19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19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19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19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19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19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19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19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19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19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19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19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19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19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19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19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19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19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19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19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19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19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19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19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19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19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19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2023-09-30T07:44:01Z</dcterms:modified>
</cp:coreProperties>
</file>