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iddhesh Chavan\"/>
    </mc:Choice>
  </mc:AlternateContent>
  <xr:revisionPtr revIDLastSave="0" documentId="13_ncr:1_{0BF855DB-ED41-4B27-B647-D0DB43914EA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5" i="4" l="1"/>
  <c r="P34" i="4"/>
  <c r="P33" i="4"/>
  <c r="Q30" i="4"/>
  <c r="Q31" i="4"/>
  <c r="Q29" i="4"/>
  <c r="Q28" i="4"/>
  <c r="Q27" i="4"/>
  <c r="Q26" i="4"/>
  <c r="Q25" i="4"/>
  <c r="Q24" i="4"/>
  <c r="Q23" i="4"/>
  <c r="Q22" i="4"/>
  <c r="Q21" i="4"/>
  <c r="Q20" i="4"/>
  <c r="G23" i="4"/>
  <c r="G21" i="4"/>
  <c r="Q12" i="4" l="1"/>
  <c r="P12" i="4"/>
  <c r="P11" i="4"/>
  <c r="P10" i="4"/>
  <c r="P9" i="4"/>
  <c r="P8" i="4"/>
  <c r="P7" i="4"/>
  <c r="P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<sst xmlns="http://schemas.openxmlformats.org/spreadsheetml/2006/main" count="40" uniqueCount="28">
  <si>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</si>
  <si>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</si>
  <si>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</si>
  <si>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</si>
  <si>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</si>
  <si>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</si>
  <si>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</si>
  <si>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</si>
  <si>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</si>
  <si>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</si>
  <si>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</si>
  <si>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</si>
  <si>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</si>
  <si>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no.106, 1st floor, casa treetops, upper thane</t>
  </si>
  <si>
    <t>ca</t>
  </si>
  <si>
    <t>ebvt</t>
  </si>
  <si>
    <t>rate</t>
  </si>
  <si>
    <t>agreement - 25.09.23 - 36 lakhs</t>
  </si>
  <si>
    <t>fmv</t>
  </si>
  <si>
    <t>ls - 60 to 70 lakhs</t>
  </si>
  <si>
    <t>mca</t>
  </si>
  <si>
    <t>cb</t>
  </si>
  <si>
    <t>db</t>
  </si>
  <si>
    <t>treetop</t>
  </si>
  <si>
    <t>02.08.22</t>
  </si>
  <si>
    <t>19.05.23</t>
  </si>
  <si>
    <t>28.04.22</t>
  </si>
  <si>
    <t>oc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</si>
</sst>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D8A44-15FE-46E0-99BB-0795D6705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1B32F5-B30C-4653-848E-72CBAE88A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F86CB-A15A-44EF-B818-208B609E2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EF521F-9086-4BAB-82C9-30EA39E49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B5D1C7-0BCB-478B-B840-94AD0E4E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0174B2-D9F2-4215-BC76-4C4304167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6CF35-B3D9-414A-B8F3-76EA5EECF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C3E06-D0DE-497B-9184-CB5EC7B7D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DDE046-0B9E-4E7D-AAFA-A59BD577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E6DEBB-D649-40A4-85E1-E96DC80D3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30" sqref="F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478</v>
      </c>
      <c r="C2" s="4">
        <f>B2*1.2</f>
        <v>573.6</v>
      </c>
      <c r="D2" s="4">
        <f t="shared" ref="D2:D13" si="2">C2*1.2</f>
        <v>688.32</v>
      </c>
      <c r="E2" s="5">
        <f t="shared" ref="E2:E13" si="3">R2</f>
        <v>6500000</v>
      </c>
      <c r="F2" s="15">
        <f t="shared" ref="F2:F13" si="4">ROUND((E2/B2),0)</f>
        <v>13598</v>
      </c>
      <c r="G2" s="10">
        <f t="shared" ref="G2:G13" si="5">ROUND((E2/C2),0)</f>
        <v>11332</v>
      </c>
      <c r="H2" s="10">
        <f t="shared" ref="H2:H13" si="6">ROUND((E2/D2),0)</f>
        <v>9443</v>
      </c>
      <c r="I2" s="4" t="e">
        <f>#REF!</f>
        <v>#REF!</v>
      </c>
      <c r="J2" s="4" t="str">
        <f t="shared" ref="J2:J13" si="7">S2</f>
        <v>treetop</v>
      </c>
      <c r="O2">
        <v>0</v>
      </c>
      <c r="P2">
        <f t="shared" ref="P2:P12" si="8">O2/1.2</f>
        <v>0</v>
      </c>
      <c r="Q2">
        <v>478</v>
      </c>
      <c r="R2" s="2">
        <v>6500000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458</v>
      </c>
      <c r="C3" s="4">
        <f t="shared" ref="C3:C15" si="9">B3*1.2</f>
        <v>549.6</v>
      </c>
      <c r="D3" s="4">
        <f t="shared" si="2"/>
        <v>659.52</v>
      </c>
      <c r="E3" s="5">
        <f t="shared" si="3"/>
        <v>5800000</v>
      </c>
      <c r="F3" s="15">
        <f t="shared" si="4"/>
        <v>12664</v>
      </c>
      <c r="G3" s="10">
        <f t="shared" si="5"/>
        <v>10553</v>
      </c>
      <c r="H3" s="10">
        <f t="shared" si="6"/>
        <v>8794</v>
      </c>
      <c r="I3" s="4" t="e">
        <f>#REF!</f>
        <v>#REF!</v>
      </c>
      <c r="J3" s="4" t="str">
        <f t="shared" si="7"/>
        <v>treetop</v>
      </c>
      <c r="O3">
        <v>0</v>
      </c>
      <c r="P3">
        <f t="shared" si="8"/>
        <v>0</v>
      </c>
      <c r="Q3">
        <v>458</v>
      </c>
      <c r="R3" s="2">
        <v>5800000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486</v>
      </c>
      <c r="C4" s="4">
        <f t="shared" si="9"/>
        <v>583.19999999999993</v>
      </c>
      <c r="D4" s="4">
        <f t="shared" si="2"/>
        <v>699.83999999999992</v>
      </c>
      <c r="E4" s="5">
        <f t="shared" si="3"/>
        <v>6318000</v>
      </c>
      <c r="F4" s="15">
        <f t="shared" si="4"/>
        <v>13000</v>
      </c>
      <c r="G4" s="10">
        <f t="shared" si="5"/>
        <v>10833</v>
      </c>
      <c r="H4" s="10">
        <f t="shared" si="6"/>
        <v>9028</v>
      </c>
      <c r="I4" s="4" t="e">
        <f>#REF!</f>
        <v>#REF!</v>
      </c>
      <c r="J4" s="4" t="str">
        <f t="shared" si="7"/>
        <v>treetop</v>
      </c>
      <c r="O4">
        <v>0</v>
      </c>
      <c r="P4">
        <f t="shared" si="8"/>
        <v>0</v>
      </c>
      <c r="Q4">
        <v>486</v>
      </c>
      <c r="R4" s="2">
        <v>6318000</v>
      </c>
      <c r="S4" s="8" t="s">
        <v>23</v>
      </c>
      <c r="T4" s="8"/>
    </row>
    <row r="5" spans="1:20" x14ac:dyDescent="0.25">
      <c r="A5" s="4">
        <f t="shared" si="0"/>
        <v>0</v>
      </c>
      <c r="B5" s="4">
        <f t="shared" si="1"/>
        <v>380</v>
      </c>
      <c r="C5" s="4">
        <f t="shared" si="9"/>
        <v>456</v>
      </c>
      <c r="D5" s="4">
        <f t="shared" si="2"/>
        <v>547.19999999999993</v>
      </c>
      <c r="E5" s="5">
        <f t="shared" si="3"/>
        <v>5800000</v>
      </c>
      <c r="F5" s="10">
        <f t="shared" si="4"/>
        <v>15263</v>
      </c>
      <c r="G5" s="10">
        <f t="shared" si="5"/>
        <v>12719</v>
      </c>
      <c r="H5" s="10">
        <f t="shared" si="6"/>
        <v>10599</v>
      </c>
      <c r="I5" s="4" t="e">
        <f>#REF!</f>
        <v>#REF!</v>
      </c>
      <c r="J5" s="4" t="str">
        <f t="shared" si="7"/>
        <v>treetop</v>
      </c>
      <c r="O5">
        <v>0</v>
      </c>
      <c r="P5">
        <v>456</v>
      </c>
      <c r="Q5">
        <f t="shared" ref="Q5:Q12" si="10">P5/1.2</f>
        <v>380</v>
      </c>
      <c r="R5" s="2">
        <v>5800000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457</v>
      </c>
      <c r="C6" s="4">
        <f t="shared" si="9"/>
        <v>548.4</v>
      </c>
      <c r="D6" s="4">
        <f t="shared" si="2"/>
        <v>658.07999999999993</v>
      </c>
      <c r="E6" s="5">
        <f t="shared" si="3"/>
        <v>5100000</v>
      </c>
      <c r="F6" s="15">
        <f t="shared" si="4"/>
        <v>11160</v>
      </c>
      <c r="G6" s="10">
        <f t="shared" si="5"/>
        <v>9300</v>
      </c>
      <c r="H6" s="10">
        <f t="shared" si="6"/>
        <v>7750</v>
      </c>
      <c r="I6" s="4" t="e">
        <f>#REF!</f>
        <v>#REF!</v>
      </c>
      <c r="J6" s="4" t="str">
        <f t="shared" si="7"/>
        <v>treetop</v>
      </c>
      <c r="O6">
        <v>0</v>
      </c>
      <c r="P6">
        <f t="shared" si="8"/>
        <v>0</v>
      </c>
      <c r="Q6">
        <v>457</v>
      </c>
      <c r="R6" s="2">
        <v>5100000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486</v>
      </c>
      <c r="C7" s="4">
        <f t="shared" si="9"/>
        <v>583.19999999999993</v>
      </c>
      <c r="D7" s="4">
        <f t="shared" si="2"/>
        <v>699.83999999999992</v>
      </c>
      <c r="E7" s="5">
        <f t="shared" si="3"/>
        <v>5100000</v>
      </c>
      <c r="F7" s="15">
        <f t="shared" si="4"/>
        <v>10494</v>
      </c>
      <c r="G7" s="10">
        <f t="shared" si="5"/>
        <v>8745</v>
      </c>
      <c r="H7" s="10">
        <f t="shared" si="6"/>
        <v>7287</v>
      </c>
      <c r="I7" s="4" t="e">
        <f>#REF!</f>
        <v>#REF!</v>
      </c>
      <c r="J7" s="4" t="str">
        <f t="shared" si="7"/>
        <v>treetop</v>
      </c>
      <c r="O7">
        <v>0</v>
      </c>
      <c r="P7">
        <f t="shared" si="8"/>
        <v>0</v>
      </c>
      <c r="Q7">
        <v>486</v>
      </c>
      <c r="R7" s="2">
        <v>5100000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415</v>
      </c>
      <c r="C8" s="4">
        <f t="shared" si="9"/>
        <v>498</v>
      </c>
      <c r="D8" s="4">
        <f t="shared" si="2"/>
        <v>597.6</v>
      </c>
      <c r="E8" s="5">
        <f t="shared" si="3"/>
        <v>5678000</v>
      </c>
      <c r="F8" s="10">
        <f t="shared" si="4"/>
        <v>13682</v>
      </c>
      <c r="G8" s="10">
        <f t="shared" si="5"/>
        <v>11402</v>
      </c>
      <c r="H8" s="10">
        <f t="shared" si="6"/>
        <v>9501</v>
      </c>
      <c r="I8" s="4" t="e">
        <f>#REF!</f>
        <v>#REF!</v>
      </c>
      <c r="J8" s="4" t="str">
        <f t="shared" si="7"/>
        <v>treetop</v>
      </c>
      <c r="O8">
        <v>0</v>
      </c>
      <c r="P8">
        <f t="shared" si="8"/>
        <v>0</v>
      </c>
      <c r="Q8">
        <v>415</v>
      </c>
      <c r="R8" s="2">
        <v>5678000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614</v>
      </c>
      <c r="C9" s="4">
        <f t="shared" si="9"/>
        <v>736.8</v>
      </c>
      <c r="D9" s="4">
        <f t="shared" si="2"/>
        <v>884.16</v>
      </c>
      <c r="E9" s="5">
        <f t="shared" si="3"/>
        <v>3100000</v>
      </c>
      <c r="F9" s="10">
        <f t="shared" si="4"/>
        <v>5049</v>
      </c>
      <c r="G9" s="10">
        <f t="shared" si="5"/>
        <v>4207</v>
      </c>
      <c r="H9" s="10">
        <f t="shared" si="6"/>
        <v>3506</v>
      </c>
      <c r="I9" s="4" t="e">
        <f>#REF!</f>
        <v>#REF!</v>
      </c>
      <c r="J9" s="4" t="str">
        <f t="shared" si="7"/>
        <v>19.05.23</v>
      </c>
      <c r="O9">
        <v>0</v>
      </c>
      <c r="P9">
        <f t="shared" si="8"/>
        <v>0</v>
      </c>
      <c r="Q9">
        <v>614</v>
      </c>
      <c r="R9" s="2">
        <v>3100000</v>
      </c>
      <c r="S9" s="8" t="s">
        <v>25</v>
      </c>
      <c r="T9" s="8"/>
    </row>
    <row r="10" spans="1:20" x14ac:dyDescent="0.25">
      <c r="A10" s="4">
        <f t="shared" si="0"/>
        <v>0</v>
      </c>
      <c r="B10" s="4">
        <f t="shared" si="1"/>
        <v>614</v>
      </c>
      <c r="C10" s="4">
        <f t="shared" si="9"/>
        <v>736.8</v>
      </c>
      <c r="D10" s="4">
        <f t="shared" si="2"/>
        <v>884.16</v>
      </c>
      <c r="E10" s="5">
        <f t="shared" si="3"/>
        <v>3300000</v>
      </c>
      <c r="F10" s="10">
        <f t="shared" si="4"/>
        <v>5375</v>
      </c>
      <c r="G10" s="10">
        <f t="shared" si="5"/>
        <v>4479</v>
      </c>
      <c r="H10" s="10">
        <f t="shared" si="6"/>
        <v>3732</v>
      </c>
      <c r="I10" s="4" t="e">
        <f>#REF!</f>
        <v>#REF!</v>
      </c>
      <c r="J10" s="4" t="str">
        <f t="shared" si="7"/>
        <v>28.04.22</v>
      </c>
      <c r="O10">
        <v>0</v>
      </c>
      <c r="P10">
        <f t="shared" si="8"/>
        <v>0</v>
      </c>
      <c r="Q10">
        <v>614</v>
      </c>
      <c r="R10" s="2">
        <v>3300000</v>
      </c>
      <c r="S10" s="8" t="s">
        <v>26</v>
      </c>
      <c r="T10" s="8"/>
    </row>
    <row r="11" spans="1:20" x14ac:dyDescent="0.25">
      <c r="A11" s="4">
        <f t="shared" si="0"/>
        <v>0</v>
      </c>
      <c r="B11" s="4">
        <f t="shared" si="1"/>
        <v>457</v>
      </c>
      <c r="C11" s="4">
        <f t="shared" si="9"/>
        <v>548.4</v>
      </c>
      <c r="D11" s="4">
        <f t="shared" si="2"/>
        <v>658.07999999999993</v>
      </c>
      <c r="E11" s="5">
        <f t="shared" si="3"/>
        <v>4600000</v>
      </c>
      <c r="F11" s="15">
        <f t="shared" si="4"/>
        <v>10066</v>
      </c>
      <c r="G11" s="15">
        <f t="shared" si="5"/>
        <v>8388</v>
      </c>
      <c r="H11" s="10">
        <f t="shared" si="6"/>
        <v>6990</v>
      </c>
      <c r="I11" s="4" t="e">
        <f>#REF!</f>
        <v>#REF!</v>
      </c>
      <c r="J11" s="4" t="str">
        <f t="shared" si="7"/>
        <v>02.08.22</v>
      </c>
      <c r="O11">
        <v>0</v>
      </c>
      <c r="P11">
        <f t="shared" si="8"/>
        <v>0</v>
      </c>
      <c r="Q11">
        <v>457</v>
      </c>
      <c r="R11" s="2">
        <v>4600000</v>
      </c>
      <c r="S11" s="8" t="s">
        <v>24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F18" s="7" t="s">
        <v>13</v>
      </c>
    </row>
    <row r="19" spans="6:24" x14ac:dyDescent="0.25">
      <c r="F19" s="7" t="s">
        <v>14</v>
      </c>
      <c r="G19">
        <v>445</v>
      </c>
      <c r="O19" t="s">
        <v>20</v>
      </c>
    </row>
    <row r="20" spans="6:24" x14ac:dyDescent="0.25">
      <c r="F20" s="7" t="s">
        <v>15</v>
      </c>
      <c r="G20">
        <v>42</v>
      </c>
      <c r="O20">
        <v>14.8</v>
      </c>
      <c r="P20">
        <v>9.8000000000000007</v>
      </c>
      <c r="Q20">
        <f>P20*O20</f>
        <v>145.04000000000002</v>
      </c>
    </row>
    <row r="21" spans="6:24" x14ac:dyDescent="0.25">
      <c r="G21">
        <f>G20+G19</f>
        <v>487</v>
      </c>
      <c r="O21">
        <v>7.25</v>
      </c>
      <c r="P21">
        <v>3.46</v>
      </c>
      <c r="Q21">
        <f t="shared" ref="Q21:Q31" si="21">P21*O21</f>
        <v>25.085000000000001</v>
      </c>
    </row>
    <row r="22" spans="6:24" x14ac:dyDescent="0.25">
      <c r="F22" s="7" t="s">
        <v>16</v>
      </c>
      <c r="G22" s="6">
        <v>11500</v>
      </c>
      <c r="H22" s="6"/>
      <c r="O22">
        <v>7.23</v>
      </c>
      <c r="P22">
        <v>4.3</v>
      </c>
      <c r="Q22">
        <f t="shared" si="21"/>
        <v>31.089000000000002</v>
      </c>
    </row>
    <row r="23" spans="6:24" x14ac:dyDescent="0.25">
      <c r="F23" s="7" t="s">
        <v>18</v>
      </c>
      <c r="G23">
        <f>G22*G21</f>
        <v>5600500</v>
      </c>
      <c r="O23">
        <v>6.89</v>
      </c>
      <c r="P23">
        <v>8.1999999999999993</v>
      </c>
      <c r="Q23">
        <f t="shared" si="21"/>
        <v>56.49799999999999</v>
      </c>
    </row>
    <row r="24" spans="6:24" x14ac:dyDescent="0.25">
      <c r="O24">
        <v>9.9499999999999993</v>
      </c>
      <c r="P24" s="11">
        <v>9.7899999999999991</v>
      </c>
      <c r="Q24">
        <f t="shared" si="21"/>
        <v>97.410499999999985</v>
      </c>
      <c r="R24" s="13"/>
      <c r="T24" s="11"/>
      <c r="U24" s="11"/>
      <c r="V24" s="11"/>
      <c r="W24" s="11"/>
      <c r="X24" s="11"/>
    </row>
    <row r="25" spans="6:24" x14ac:dyDescent="0.25">
      <c r="N25" t="s">
        <v>21</v>
      </c>
      <c r="O25">
        <v>2</v>
      </c>
      <c r="P25" s="11">
        <v>4.3499999999999996</v>
      </c>
      <c r="Q25">
        <f t="shared" si="21"/>
        <v>8.6999999999999993</v>
      </c>
      <c r="R25" s="14"/>
      <c r="T25" s="14"/>
      <c r="U25" s="14"/>
      <c r="V25" s="11"/>
      <c r="W25" s="11"/>
      <c r="X25" s="11"/>
    </row>
    <row r="26" spans="6:24" x14ac:dyDescent="0.25">
      <c r="O26">
        <v>5.85</v>
      </c>
      <c r="P26" s="11">
        <v>4.9400000000000004</v>
      </c>
      <c r="Q26">
        <f t="shared" si="21"/>
        <v>28.899000000000001</v>
      </c>
      <c r="R26" s="11"/>
      <c r="T26" s="11"/>
      <c r="U26" s="11"/>
      <c r="V26" s="11"/>
      <c r="W26" s="11"/>
      <c r="X26" s="11"/>
    </row>
    <row r="27" spans="6:24" x14ac:dyDescent="0.25">
      <c r="F27" s="7" t="s">
        <v>17</v>
      </c>
      <c r="N27" t="s">
        <v>22</v>
      </c>
      <c r="O27">
        <v>4.63</v>
      </c>
      <c r="P27" s="11">
        <v>4.5599999999999996</v>
      </c>
      <c r="Q27">
        <f t="shared" si="21"/>
        <v>21.112799999999996</v>
      </c>
      <c r="R27" s="11"/>
      <c r="T27" s="11"/>
      <c r="U27" s="11"/>
      <c r="V27" s="11"/>
      <c r="W27" s="11"/>
      <c r="X27" s="11"/>
    </row>
    <row r="28" spans="6:24" x14ac:dyDescent="0.25">
      <c r="F28" s="7" t="s">
        <v>19</v>
      </c>
      <c r="O28">
        <v>3.92</v>
      </c>
      <c r="P28" s="11">
        <v>7.39</v>
      </c>
      <c r="Q28">
        <f t="shared" si="21"/>
        <v>28.968799999999998</v>
      </c>
      <c r="R28" s="12"/>
      <c r="T28" s="12"/>
      <c r="U28" s="12"/>
      <c r="V28" s="11"/>
      <c r="W28" s="11"/>
      <c r="X28" s="11"/>
    </row>
    <row r="29" spans="6:24" x14ac:dyDescent="0.25">
      <c r="F29" s="7" t="s">
        <v>27</v>
      </c>
      <c r="O29">
        <v>2.91</v>
      </c>
      <c r="P29" s="11">
        <v>3.61</v>
      </c>
      <c r="Q29">
        <f t="shared" si="21"/>
        <v>10.505100000000001</v>
      </c>
      <c r="R29" s="11"/>
      <c r="T29" s="11"/>
      <c r="U29" s="11"/>
      <c r="V29" s="11"/>
      <c r="W29" s="11"/>
      <c r="X29" s="11"/>
    </row>
    <row r="30" spans="6:24" x14ac:dyDescent="0.25">
      <c r="P30" s="11"/>
      <c r="Q30">
        <f>SUM(Q20:Q29)</f>
        <v>453.30819999999994</v>
      </c>
      <c r="R30" s="11"/>
      <c r="T30" s="11"/>
      <c r="U30" s="11"/>
      <c r="V30" s="11"/>
      <c r="W30" s="11"/>
      <c r="X30" s="11"/>
    </row>
    <row r="31" spans="6:24" x14ac:dyDescent="0.25">
      <c r="P31" s="11"/>
      <c r="Q31">
        <f t="shared" si="21"/>
        <v>0</v>
      </c>
      <c r="R31" s="11"/>
      <c r="T31" s="11"/>
      <c r="U31" s="11"/>
      <c r="V31" s="11"/>
      <c r="W31" s="11"/>
      <c r="X31" s="11"/>
    </row>
    <row r="32" spans="6:24" x14ac:dyDescent="0.25">
      <c r="P32" s="11"/>
      <c r="Q32" s="12"/>
      <c r="R32" s="11"/>
      <c r="S32" s="6"/>
      <c r="T32" s="11"/>
      <c r="U32" s="11"/>
      <c r="V32" s="11"/>
      <c r="W32" s="11"/>
      <c r="X32" s="11"/>
    </row>
    <row r="33" spans="15:24" x14ac:dyDescent="0.25">
      <c r="O33" t="s">
        <v>14</v>
      </c>
      <c r="P33" s="11">
        <f>Q30-Q27-Q25</f>
        <v>423.49539999999996</v>
      </c>
      <c r="Q33" s="11"/>
      <c r="R33" s="11"/>
      <c r="S33" s="6"/>
      <c r="T33" s="11"/>
      <c r="U33" s="11"/>
      <c r="V33" s="11"/>
      <c r="W33" s="11"/>
      <c r="X33" s="11"/>
    </row>
    <row r="34" spans="15:24" x14ac:dyDescent="0.25">
      <c r="O34" t="s">
        <v>21</v>
      </c>
      <c r="P34">
        <f>Q25</f>
        <v>8.6999999999999993</v>
      </c>
      <c r="Q34" s="11"/>
      <c r="R34" s="11"/>
    </row>
    <row r="35" spans="15:24" x14ac:dyDescent="0.25">
      <c r="O35" t="s">
        <v>22</v>
      </c>
      <c r="P35">
        <f>Q27</f>
        <v>21.112799999999996</v>
      </c>
      <c r="Q35" s="11"/>
      <c r="R35" s="11"/>
      <c r="T35" s="6"/>
    </row>
    <row r="36" spans="15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2023-09-29T12:50:33Z</dcterms:modified>
</cp:coreProperties>
</file>