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September - 2023  Rate Verification\"/>
    </mc:Choice>
  </mc:AlternateContent>
  <xr:revisionPtr revIDLastSave="0" documentId="8_{B7BD5010-5296-416C-8FE5-388613E035E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0" i="4" l="1"/>
  <c r="P15" i="4" l="1"/>
  <c r="Q15" i="4" s="1"/>
  <c r="P14" i="4"/>
  <c r="Q14" i="4" s="1"/>
  <c r="P12" i="4"/>
  <c r="Q12" i="4" s="1"/>
  <c r="Q8" i="4"/>
  <c r="P8" i="4"/>
  <c r="Q7" i="4"/>
  <c r="Q6" i="4"/>
  <c r="P5" i="4"/>
  <c r="P4" i="4"/>
  <c r="Q3" i="4"/>
  <c r="Q2" i="4"/>
  <c r="P2" i="4"/>
  <c r="I21" i="4"/>
  <c r="I25" i="4" s="1"/>
  <c r="P11" i="4"/>
  <c r="P9" i="4"/>
  <c r="Q9" i="4" s="1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J15" i="4" l="1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<sst xmlns="http://schemas.openxmlformats.org/spreadsheetml/2006/main" count="24" uniqueCount="21">
  <si>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</si>
  <si>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</si>
  <si>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</si>
  <si>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</si>
  <si>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</si>
  <si>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</si>
  <si>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</si>
  <si>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</si>
  <si>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</si>
  <si>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</si>
  <si>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</si>
  <si>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</si>
  <si>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</si>
  <si>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balcony</t>
  </si>
  <si>
    <t>Total C.A</t>
  </si>
  <si>
    <t>sq.ft</t>
  </si>
  <si>
    <t xml:space="preserve">Rater PER SQ.FT  on C.A </t>
  </si>
  <si>
    <t>FMV</t>
  </si>
  <si>
    <t>RV</t>
  </si>
  <si>
    <t>DV</t>
  </si>
  <si>
    <t xml:space="preserve">Carpet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</si>
</sst>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25</xdr:col>
      <xdr:colOff>525990</xdr:colOff>
      <xdr:row>49</xdr:row>
      <xdr:rowOff>115475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37B56C-ABA0-CA97-4F96-304825BE5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2000"/>
          <a:ext cx="15156390" cy="8421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0</xdr:rowOff>
    </xdr:from>
    <xdr:to>
      <xdr:col>28</xdr:col>
      <xdr:colOff>221403</xdr:colOff>
      <xdr:row>66</xdr:row>
      <xdr:rowOff>67961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5AECCF-ED28-6302-2570-45C5D5A4D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429000"/>
          <a:ext cx="16680603" cy="92119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478529</xdr:colOff>
      <xdr:row>47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2FE60C-78F7-675B-9365-B88797543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28129" cy="8830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26</xdr:col>
      <xdr:colOff>97305</xdr:colOff>
      <xdr:row>49</xdr:row>
      <xdr:rowOff>115546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E49DE7-F3B0-9D08-4660-40E212B09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4727705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27</xdr:col>
      <xdr:colOff>411844</xdr:colOff>
      <xdr:row>53</xdr:row>
      <xdr:rowOff>96486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672439-AFAE-9302-110D-A135DC897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16261444" cy="8859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35</xdr:col>
      <xdr:colOff>431152</xdr:colOff>
      <xdr:row>42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DB32A1-FE8B-629B-1293-5EAF5E0C1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8109552" cy="7944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7"/>
  <sheetViews>
    <sheetView tabSelected="1" zoomScaleNormal="100" workbookViewId="0">
      <selection activeCell="P24" sqref="P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customWidth="1"/>
    <col min="7" max="7" width="9.85546875" customWidth="1"/>
    <col min="8" max="8" width="13.140625" customWidth="1"/>
    <col min="9" max="9" width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0</v>
      </c>
      <c r="C2" s="4">
        <f>B2*1.2</f>
        <v>0</v>
      </c>
      <c r="D2" s="4">
        <f t="shared" ref="D2:D13" si="2">C2*1.2</f>
        <v>0</v>
      </c>
      <c r="E2" s="5">
        <f t="shared" ref="E2:E13" si="3">R2</f>
        <v>0</v>
      </c>
      <c r="F2" s="9" t="e">
        <f t="shared" ref="F2:F13" si="4">ROUND((E2/B2),0)</f>
        <v>#DIV/0!</v>
      </c>
      <c r="G2" s="9" t="e">
        <f t="shared" ref="G2:G13" si="5">ROUND((E2/C2),0)</f>
        <v>#DIV/0!</v>
      </c>
      <c r="H2" s="9" t="e">
        <f t="shared" ref="H2:H13" si="6">ROUND((E2/D2),0)</f>
        <v>#DIV/0!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f t="shared" ref="Q2:Q8" si="9">P2/1.2</f>
        <v>0</v>
      </c>
      <c r="R2" s="2"/>
      <c r="S2" s="7"/>
      <c r="T2" s="7"/>
    </row>
    <row r="3" spans="1:20" x14ac:dyDescent="0.25">
      <c r="A3" s="4">
        <f t="shared" si="0"/>
        <v>0</v>
      </c>
      <c r="B3" s="4">
        <f t="shared" si="1"/>
        <v>1750</v>
      </c>
      <c r="C3" s="4">
        <f t="shared" ref="C3:C15" si="10">B3*1.2</f>
        <v>2100</v>
      </c>
      <c r="D3" s="4">
        <f t="shared" si="2"/>
        <v>2520</v>
      </c>
      <c r="E3" s="5">
        <f t="shared" si="3"/>
        <v>135000000</v>
      </c>
      <c r="F3" s="9">
        <f t="shared" si="4"/>
        <v>77143</v>
      </c>
      <c r="G3" s="9">
        <f t="shared" si="5"/>
        <v>64286</v>
      </c>
      <c r="H3" s="9">
        <f t="shared" si="6"/>
        <v>53571</v>
      </c>
      <c r="I3" s="4" t="e">
        <f>#REF!</f>
        <v>#REF!</v>
      </c>
      <c r="J3" s="4">
        <f t="shared" si="7"/>
        <v>0</v>
      </c>
      <c r="O3">
        <v>0</v>
      </c>
      <c r="P3">
        <v>2100</v>
      </c>
      <c r="Q3">
        <f t="shared" si="9"/>
        <v>1750</v>
      </c>
      <c r="R3" s="2">
        <v>135000000</v>
      </c>
      <c r="S3" s="7"/>
      <c r="T3" s="7"/>
    </row>
    <row r="4" spans="1:20" x14ac:dyDescent="0.25">
      <c r="A4" s="4">
        <f t="shared" si="0"/>
        <v>0</v>
      </c>
      <c r="B4" s="4">
        <f t="shared" si="1"/>
        <v>3400</v>
      </c>
      <c r="C4" s="4">
        <f t="shared" si="10"/>
        <v>4080</v>
      </c>
      <c r="D4" s="4">
        <f t="shared" si="2"/>
        <v>4896</v>
      </c>
      <c r="E4" s="5">
        <f t="shared" si="3"/>
        <v>146000000</v>
      </c>
      <c r="F4" s="9">
        <f t="shared" si="4"/>
        <v>42941</v>
      </c>
      <c r="G4" s="9">
        <f t="shared" si="5"/>
        <v>35784</v>
      </c>
      <c r="H4" s="9">
        <f t="shared" si="6"/>
        <v>29820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3400</v>
      </c>
      <c r="R4" s="2">
        <v>146000000</v>
      </c>
      <c r="S4" s="7"/>
      <c r="T4" s="7"/>
    </row>
    <row r="5" spans="1:20" x14ac:dyDescent="0.25">
      <c r="A5" s="4">
        <f t="shared" si="0"/>
        <v>0</v>
      </c>
      <c r="B5" s="4">
        <f t="shared" si="1"/>
        <v>950</v>
      </c>
      <c r="C5" s="4">
        <f t="shared" si="10"/>
        <v>1140</v>
      </c>
      <c r="D5" s="4">
        <f t="shared" si="2"/>
        <v>1368</v>
      </c>
      <c r="E5" s="5">
        <f t="shared" si="3"/>
        <v>52500000</v>
      </c>
      <c r="F5" s="10">
        <f t="shared" si="4"/>
        <v>55263</v>
      </c>
      <c r="G5" s="10">
        <f t="shared" si="5"/>
        <v>46053</v>
      </c>
      <c r="H5" s="9">
        <f t="shared" si="6"/>
        <v>38377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950</v>
      </c>
      <c r="R5" s="2">
        <v>52500000</v>
      </c>
      <c r="S5" s="7"/>
      <c r="T5" s="7"/>
    </row>
    <row r="6" spans="1:20" x14ac:dyDescent="0.25">
      <c r="A6" s="4">
        <f t="shared" si="0"/>
        <v>0</v>
      </c>
      <c r="B6" s="4">
        <f t="shared" si="1"/>
        <v>433.33333333333337</v>
      </c>
      <c r="C6" s="4">
        <f t="shared" si="10"/>
        <v>520</v>
      </c>
      <c r="D6" s="4">
        <f t="shared" si="2"/>
        <v>624</v>
      </c>
      <c r="E6" s="5">
        <f t="shared" si="3"/>
        <v>26000000</v>
      </c>
      <c r="F6" s="10">
        <f t="shared" si="4"/>
        <v>60000</v>
      </c>
      <c r="G6" s="10">
        <f t="shared" si="5"/>
        <v>50000</v>
      </c>
      <c r="H6" s="9">
        <f t="shared" si="6"/>
        <v>41667</v>
      </c>
      <c r="I6" s="4" t="e">
        <f>#REF!</f>
        <v>#REF!</v>
      </c>
      <c r="J6" s="4">
        <f t="shared" si="7"/>
        <v>0</v>
      </c>
      <c r="O6">
        <v>0</v>
      </c>
      <c r="P6">
        <v>520</v>
      </c>
      <c r="Q6">
        <f t="shared" si="9"/>
        <v>433.33333333333337</v>
      </c>
      <c r="R6" s="2">
        <v>26000000</v>
      </c>
      <c r="S6" s="7"/>
      <c r="T6" s="7"/>
    </row>
    <row r="7" spans="1:20" x14ac:dyDescent="0.25">
      <c r="A7" s="4">
        <f t="shared" si="0"/>
        <v>0</v>
      </c>
      <c r="B7" s="4">
        <f t="shared" si="1"/>
        <v>883.33333333333337</v>
      </c>
      <c r="C7" s="4">
        <f t="shared" si="10"/>
        <v>1060</v>
      </c>
      <c r="D7" s="4">
        <f t="shared" si="2"/>
        <v>1272</v>
      </c>
      <c r="E7" s="5">
        <f t="shared" si="3"/>
        <v>47000000</v>
      </c>
      <c r="F7" s="9">
        <f t="shared" si="4"/>
        <v>53208</v>
      </c>
      <c r="G7" s="9">
        <f t="shared" si="5"/>
        <v>44340</v>
      </c>
      <c r="H7" s="9">
        <f t="shared" si="6"/>
        <v>36950</v>
      </c>
      <c r="I7" s="4" t="e">
        <f>#REF!</f>
        <v>#REF!</v>
      </c>
      <c r="J7" s="4">
        <f t="shared" si="7"/>
        <v>0</v>
      </c>
      <c r="O7">
        <v>0</v>
      </c>
      <c r="P7">
        <v>1060</v>
      </c>
      <c r="Q7">
        <f t="shared" si="9"/>
        <v>883.33333333333337</v>
      </c>
      <c r="R7" s="2">
        <v>47000000</v>
      </c>
      <c r="S7" s="7"/>
      <c r="T7" s="7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10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9"/>
        <v>0</v>
      </c>
      <c r="R8" s="2"/>
      <c r="S8" s="7"/>
      <c r="T8" s="7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" si="12">P9/1.2</f>
        <v>0</v>
      </c>
      <c r="R9" s="2"/>
      <c r="S9" s="7"/>
      <c r="T9" s="7"/>
    </row>
    <row r="10" spans="1:20" x14ac:dyDescent="0.25">
      <c r="A10" s="4">
        <f t="shared" si="0"/>
        <v>0</v>
      </c>
      <c r="B10" s="4">
        <f t="shared" si="1"/>
        <v>1327</v>
      </c>
      <c r="C10" s="4">
        <f t="shared" si="10"/>
        <v>1592.3999999999999</v>
      </c>
      <c r="D10" s="4">
        <f t="shared" si="2"/>
        <v>1910.8799999999997</v>
      </c>
      <c r="E10" s="5">
        <f t="shared" si="3"/>
        <v>37000000</v>
      </c>
      <c r="F10" s="9">
        <f t="shared" si="4"/>
        <v>27882</v>
      </c>
      <c r="G10" s="9">
        <f t="shared" si="5"/>
        <v>23235</v>
      </c>
      <c r="H10" s="9">
        <f t="shared" si="6"/>
        <v>19363</v>
      </c>
      <c r="I10" s="4" t="e">
        <f>#REF!</f>
        <v>#REF!</v>
      </c>
      <c r="J10" s="4">
        <f t="shared" si="7"/>
        <v>0</v>
      </c>
      <c r="O10">
        <v>0</v>
      </c>
      <c r="P10">
        <f t="shared" ref="P10" si="13">O10/1.2</f>
        <v>0</v>
      </c>
      <c r="Q10">
        <v>1327</v>
      </c>
      <c r="R10" s="2">
        <v>37000000</v>
      </c>
      <c r="S10" s="7"/>
      <c r="T10" s="7"/>
    </row>
    <row r="11" spans="1:20" s="12" customFormat="1" x14ac:dyDescent="0.25">
      <c r="A11" s="10">
        <f t="shared" si="0"/>
        <v>0</v>
      </c>
      <c r="B11" s="10">
        <f t="shared" si="1"/>
        <v>0</v>
      </c>
      <c r="C11" s="10">
        <f t="shared" si="10"/>
        <v>0</v>
      </c>
      <c r="D11" s="10">
        <f t="shared" si="2"/>
        <v>0</v>
      </c>
      <c r="E11" s="11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10">
        <f t="shared" si="7"/>
        <v>0</v>
      </c>
      <c r="O11" s="12">
        <v>0</v>
      </c>
      <c r="P11" s="12">
        <f t="shared" si="11"/>
        <v>0</v>
      </c>
      <c r="R11" s="13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ref="Q12" si="14">P12/1.2</f>
        <v>0</v>
      </c>
      <c r="R12" s="2"/>
      <c r="S12" s="7"/>
      <c r="T12" s="7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5">O13/1.2</f>
        <v>0</v>
      </c>
      <c r="Q13">
        <f t="shared" ref="Q13" si="16">P13/1.2</f>
        <v>0</v>
      </c>
      <c r="R13" s="2"/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7">C14*1.2</f>
        <v>0</v>
      </c>
      <c r="E14" s="5">
        <f t="shared" ref="E14:E15" si="18">R14</f>
        <v>0</v>
      </c>
      <c r="F14" s="9" t="e">
        <f t="shared" ref="F14:F15" si="19">ROUND((E14/B14),0)</f>
        <v>#DIV/0!</v>
      </c>
      <c r="G14" s="9" t="e">
        <f t="shared" ref="G14:G15" si="20">ROUND((E14/C14),0)</f>
        <v>#DIV/0!</v>
      </c>
      <c r="H14" s="4" t="e">
        <f t="shared" ref="H14:H15" si="21">ROUND((E14/D14),0)</f>
        <v>#DIV/0!</v>
      </c>
      <c r="I14" s="4" t="e">
        <f>#REF!</f>
        <v>#REF!</v>
      </c>
      <c r="J14" s="4">
        <f t="shared" ref="J14:J15" si="22">S14</f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/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7"/>
        <v>0</v>
      </c>
      <c r="E15" s="5">
        <f t="shared" si="18"/>
        <v>0</v>
      </c>
      <c r="F15" s="9" t="e">
        <f t="shared" si="19"/>
        <v>#DIV/0!</v>
      </c>
      <c r="G15" s="4" t="e">
        <f t="shared" si="20"/>
        <v>#DIV/0!</v>
      </c>
      <c r="H15" s="4" t="e">
        <f t="shared" si="21"/>
        <v>#DIV/0!</v>
      </c>
      <c r="I15" s="4" t="e">
        <f>#REF!</f>
        <v>#REF!</v>
      </c>
      <c r="J15" s="4">
        <f t="shared" si="22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7"/>
      <c r="T15" s="7"/>
    </row>
    <row r="19" spans="7:10" x14ac:dyDescent="0.25">
      <c r="G19" t="s">
        <v>20</v>
      </c>
      <c r="I19">
        <v>731</v>
      </c>
    </row>
    <row r="20" spans="7:10" x14ac:dyDescent="0.25">
      <c r="G20" t="s">
        <v>13</v>
      </c>
    </row>
    <row r="21" spans="7:10" x14ac:dyDescent="0.25">
      <c r="G21" t="s">
        <v>14</v>
      </c>
      <c r="I21">
        <f>I19+I20</f>
        <v>731</v>
      </c>
      <c r="J21" t="s">
        <v>15</v>
      </c>
    </row>
    <row r="22" spans="7:10" x14ac:dyDescent="0.25">
      <c r="G22" s="6"/>
      <c r="H22" s="6"/>
    </row>
    <row r="23" spans="7:10" x14ac:dyDescent="0.25">
      <c r="G23" t="s">
        <v>16</v>
      </c>
      <c r="I23">
        <v>48500</v>
      </c>
    </row>
    <row r="25" spans="7:10" x14ac:dyDescent="0.25">
      <c r="G25" s="6" t="s">
        <v>17</v>
      </c>
      <c r="H25" s="6"/>
      <c r="I25" s="6">
        <f>I21*I23</f>
        <v>35453500</v>
      </c>
    </row>
    <row r="26" spans="7:10" x14ac:dyDescent="0.25">
      <c r="G26" t="s">
        <v>18</v>
      </c>
    </row>
    <row r="27" spans="7:10" x14ac:dyDescent="0.25">
      <c r="G27" t="s">
        <v>19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AA19" sqref="AA1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3" workbookViewId="0">
      <selection activeCell="B19" sqref="B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3"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C2" sqref="C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8" sqref="B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C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2023-09-30T04:41:47Z</dcterms:modified>
</cp:coreProperties>
</file>