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20" i="1" l="1"/>
  <c r="P21" i="1"/>
  <c r="P8" i="1"/>
  <c r="P9" i="1" s="1"/>
  <c r="P6" i="1"/>
  <c r="P4" i="1"/>
  <c r="P3" i="1"/>
  <c r="P12" i="1" s="1"/>
  <c r="P10" i="1" l="1"/>
  <c r="P11" i="1" s="1"/>
  <c r="P13" i="1" s="1"/>
  <c r="P16" i="1" s="1"/>
  <c r="P17" i="1" l="1"/>
  <c r="P18" i="1"/>
  <c r="E2" i="1" l="1"/>
  <c r="A20" i="1"/>
  <c r="A8" i="1"/>
</calcChain>
</file>

<file path=xl/sharedStrings.xml><?xml version="1.0" encoding="utf-8"?>
<sst xmlns="http://schemas.openxmlformats.org/spreadsheetml/2006/main" count="20" uniqueCount="19">
  <si>
    <t>Carpet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</si>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</sst>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P20" sqref="P20"/>
    </sheetView>
  </sheetViews>
  <sheetFormatPr defaultRowHeight="15" x14ac:dyDescent="0.25"/>
  <cols>
    <col min="15" max="15" width="19.5703125" bestFit="1" customWidth="1"/>
    <col min="16" max="16" width="12.140625" bestFit="1" customWidth="1"/>
  </cols>
  <sheetData>
    <row r="1" spans="1:16" ht="16.5" x14ac:dyDescent="0.3">
      <c r="A1" t="s">
        <v>0</v>
      </c>
      <c r="B1">
        <v>350</v>
      </c>
      <c r="E1">
        <v>39.03</v>
      </c>
      <c r="O1" s="1" t="s">
        <v>1</v>
      </c>
      <c r="P1" s="2">
        <v>21000</v>
      </c>
    </row>
    <row r="2" spans="1:16" ht="82.5" x14ac:dyDescent="0.3">
      <c r="E2">
        <f>E1*10.764</f>
        <v>420.11892</v>
      </c>
      <c r="O2" s="3" t="s">
        <v>2</v>
      </c>
      <c r="P2" s="2">
        <v>2800</v>
      </c>
    </row>
    <row r="3" spans="1:16" ht="16.5" x14ac:dyDescent="0.3">
      <c r="O3" s="1" t="s">
        <v>3</v>
      </c>
      <c r="P3" s="2">
        <f>P1-P2</f>
        <v>18200</v>
      </c>
    </row>
    <row r="4" spans="1:16" ht="16.5" x14ac:dyDescent="0.3">
      <c r="O4" s="1" t="s">
        <v>4</v>
      </c>
      <c r="P4" s="2">
        <f>P2*1</f>
        <v>2800</v>
      </c>
    </row>
    <row r="5" spans="1:16" ht="16.5" x14ac:dyDescent="0.3">
      <c r="O5" s="1" t="s">
        <v>5</v>
      </c>
      <c r="P5" s="4">
        <v>11</v>
      </c>
    </row>
    <row r="6" spans="1:16" ht="16.5" x14ac:dyDescent="0.3">
      <c r="A6">
        <v>2023</v>
      </c>
      <c r="O6" s="1" t="s">
        <v>6</v>
      </c>
      <c r="P6" s="4">
        <f>P7-P5</f>
        <v>49</v>
      </c>
    </row>
    <row r="7" spans="1:16" ht="16.5" x14ac:dyDescent="0.3">
      <c r="A7">
        <v>2012</v>
      </c>
      <c r="O7" s="1" t="s">
        <v>7</v>
      </c>
      <c r="P7" s="4">
        <v>60</v>
      </c>
    </row>
    <row r="8" spans="1:16" ht="49.5" x14ac:dyDescent="0.3">
      <c r="A8">
        <f>A6-A7</f>
        <v>11</v>
      </c>
      <c r="O8" s="3" t="s">
        <v>8</v>
      </c>
      <c r="P8" s="4">
        <f>90*P5/P7</f>
        <v>16.5</v>
      </c>
    </row>
    <row r="9" spans="1:16" ht="16.5" x14ac:dyDescent="0.3">
      <c r="O9" s="1"/>
      <c r="P9" s="5">
        <f>P8%</f>
        <v>0.16500000000000001</v>
      </c>
    </row>
    <row r="10" spans="1:16" ht="16.5" x14ac:dyDescent="0.3">
      <c r="O10" s="1" t="s">
        <v>9</v>
      </c>
      <c r="P10" s="2">
        <f>P4*P9</f>
        <v>462</v>
      </c>
    </row>
    <row r="11" spans="1:16" ht="16.5" x14ac:dyDescent="0.3">
      <c r="O11" s="1" t="s">
        <v>10</v>
      </c>
      <c r="P11" s="2">
        <f>P4-P10</f>
        <v>2338</v>
      </c>
    </row>
    <row r="12" spans="1:16" ht="16.5" x14ac:dyDescent="0.3">
      <c r="O12" s="1" t="s">
        <v>3</v>
      </c>
      <c r="P12" s="2">
        <f>P3</f>
        <v>18200</v>
      </c>
    </row>
    <row r="13" spans="1:16" ht="16.5" x14ac:dyDescent="0.3">
      <c r="O13" s="1" t="s">
        <v>11</v>
      </c>
      <c r="P13" s="2">
        <f>P12+P11</f>
        <v>20538</v>
      </c>
    </row>
    <row r="14" spans="1:16" ht="16.5" x14ac:dyDescent="0.3">
      <c r="A14">
        <v>184.755</v>
      </c>
      <c r="O14" s="1"/>
      <c r="P14" s="4"/>
    </row>
    <row r="15" spans="1:16" ht="16.5" x14ac:dyDescent="0.3">
      <c r="A15">
        <v>14.291</v>
      </c>
      <c r="O15" s="6" t="s">
        <v>12</v>
      </c>
      <c r="P15" s="7">
        <v>350</v>
      </c>
    </row>
    <row r="16" spans="1:16" ht="16.5" x14ac:dyDescent="0.3">
      <c r="A16">
        <v>12.46</v>
      </c>
      <c r="O16" s="6" t="s">
        <v>13</v>
      </c>
      <c r="P16" s="8">
        <f>P13*P15</f>
        <v>7188300</v>
      </c>
    </row>
    <row r="17" spans="1:16" ht="16.5" x14ac:dyDescent="0.3">
      <c r="A17">
        <v>55.253</v>
      </c>
      <c r="O17" s="9" t="s">
        <v>14</v>
      </c>
      <c r="P17" s="10">
        <f>P16*90%</f>
        <v>6469470</v>
      </c>
    </row>
    <row r="18" spans="1:16" ht="16.5" x14ac:dyDescent="0.3">
      <c r="A18">
        <v>117.6374</v>
      </c>
      <c r="O18" s="9" t="s">
        <v>15</v>
      </c>
      <c r="P18" s="10">
        <f>P16*80%</f>
        <v>5750640</v>
      </c>
    </row>
    <row r="19" spans="1:16" ht="16.5" x14ac:dyDescent="0.3">
      <c r="A19">
        <v>26.78</v>
      </c>
      <c r="O19" s="9" t="s">
        <v>16</v>
      </c>
      <c r="P19" s="10">
        <f>420*P2</f>
        <v>1176000</v>
      </c>
    </row>
    <row r="20" spans="1:16" ht="16.5" x14ac:dyDescent="0.3">
      <c r="A20">
        <f>SUM(A14:A19)</f>
        <v>411.17640000000006</v>
      </c>
      <c r="O20" s="11" t="s">
        <v>17</v>
      </c>
      <c r="P20" s="10">
        <f>P16*0.025/12</f>
        <v>14975.625</v>
      </c>
    </row>
    <row r="21" spans="1:16" ht="16.5" x14ac:dyDescent="0.3">
      <c r="O21" s="12" t="s">
        <v>18</v>
      </c>
      <c r="P21" s="13">
        <f>P15*11627</f>
        <v>4069450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2023-11-16T11:01:56Z</dcterms:modified>
</cp:coreProperties>
</file>