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C:\Users\Chithira Binu\OneDrive\Desktop\"/>
    </mc:Choice>
  </mc:AlternateContent>
  <xr:revisionPtr revIDLastSave="0" documentId="13_ncr:1_{E01C51F1-237F-468C-B003-14812D2424F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20-20" sheetId="4" r:id="rId1"/>
    <sheet name="Sheet2" sheetId="14" r:id="rId2"/>
    <sheet name="Sheet3" sheetId="15" r:id="rId3"/>
    <sheet name="Sheet4" sheetId="16" r:id="rId4"/>
    <sheet name="Sheet5" sheetId="17" r:id="rId5"/>
    <sheet name="Sheet6" sheetId="18" r:id="rId6"/>
    <sheet name="Sheet7" sheetId="19" r:id="rId7"/>
    <sheet name="Sheet8" sheetId="20" r:id="rId8"/>
    <sheet name="Sheet9" sheetId="21" r:id="rId9"/>
    <sheet name="Sheet10" sheetId="22" r:id="rId10"/>
    <sheet name="Sheet11" sheetId="23" r:id="rId11"/>
    <sheet name="Sheet12" sheetId="24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" i="4" l="1"/>
  <c r="R21" i="4"/>
  <c r="G24" i="4"/>
  <c r="G26" i="4" s="1"/>
  <c r="P9" i="4"/>
  <c r="P8" i="4"/>
  <c r="Q8" i="4" s="1"/>
  <c r="P7" i="4"/>
  <c r="Q7" i="4" s="1"/>
  <c r="P6" i="4"/>
  <c r="P5" i="4"/>
  <c r="P4" i="4"/>
  <c r="P3" i="4"/>
  <c r="P2" i="4"/>
  <c r="P12" i="4"/>
  <c r="Q12" i="4" s="1"/>
  <c r="P11" i="4"/>
  <c r="P10" i="4"/>
  <c r="G25" i="4" l="1"/>
  <c r="P13" i="4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<sst xmlns="http://schemas.openxmlformats.org/spreadsheetml/2006/main" count="24" uniqueCount="21">
  <si>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</si>
  <si>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</si>
  <si>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</si>
  <si>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</si>
  <si>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</si>
  <si>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</si>
  <si>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</si>
  <si>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</si>
  <si>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</si>
  <si>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</si>
  <si>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</si>
  <si>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</si>
  <si>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</si>
  <si>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sq.ft</t>
  </si>
  <si>
    <t>Rate per sq.ft</t>
  </si>
  <si>
    <t>FMV</t>
  </si>
  <si>
    <t>RV</t>
  </si>
  <si>
    <t>DV</t>
  </si>
  <si>
    <t>SBI- RACPC Belapur Branch</t>
  </si>
  <si>
    <t>BUA</t>
  </si>
  <si>
    <t>Index-II Value   1435000/- on 31.01.2005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</si>
</sst>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1" fillId="2" borderId="0" xfId="0" applyFont="1" applyFill="1"/>
    <xf numFmtId="0" fontId="3" fillId="0" borderId="0" xfId="0" applyFont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25</xdr:col>
      <xdr:colOff>192569</xdr:colOff>
      <xdr:row>58</xdr:row>
      <xdr:rowOff>10749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FCA0AE-9972-6EE6-6AC2-F5F97DFA2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286000"/>
          <a:ext cx="14822969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26</xdr:col>
      <xdr:colOff>125969</xdr:colOff>
      <xdr:row>59</xdr:row>
      <xdr:rowOff>10749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B4DD38-2C81-5FF9-4322-A94F9B85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76500"/>
          <a:ext cx="15365969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23</xdr:col>
      <xdr:colOff>392451</xdr:colOff>
      <xdr:row>77</xdr:row>
      <xdr:rowOff>10723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DA6201-1B74-3529-A237-4B6F0121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62625"/>
          <a:ext cx="13803651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25</xdr:col>
      <xdr:colOff>144937</xdr:colOff>
      <xdr:row>53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22EAC6-220F-C256-1AD6-765F028CC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4775337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29</xdr:col>
      <xdr:colOff>87694</xdr:colOff>
      <xdr:row>47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76BB85-F3CA-A347-CB28-A5BCB0EFA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4108494" cy="8792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435593</xdr:colOff>
      <xdr:row>39</xdr:row>
      <xdr:rowOff>31006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12816-E083-15E3-6E90-0CE85A832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97280"/>
          <a:ext cx="14456393" cy="60660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527041</xdr:colOff>
      <xdr:row>31</xdr:row>
      <xdr:rowOff>76682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119E2-2EC2-4D93-D974-C9EE2934D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2880"/>
          <a:ext cx="14547841" cy="55630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466075</xdr:colOff>
      <xdr:row>34</xdr:row>
      <xdr:rowOff>145316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D2CAB7-0379-7BCA-DA67-99EF75C11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2880"/>
          <a:ext cx="14486875" cy="6180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6"/>
  <sheetViews>
    <sheetView tabSelected="1" topLeftCell="A7" zoomScaleNormal="100" workbookViewId="0">
      <selection activeCell="J28" sqref="J28"/>
    </sheetView>
  </sheetViews>
  <sheetFormatPr defaultRowHeight="14.4" x14ac:dyDescent="0.3"/>
  <cols>
    <col min="1" max="1" width="4.33203125" customWidth="1"/>
    <col min="2" max="2" width="11.109375" bestFit="1" customWidth="1"/>
    <col min="3" max="4" width="12.5546875" customWidth="1"/>
    <col min="5" max="5" width="15.44140625" customWidth="1"/>
    <col min="6" max="6" width="7.6640625" customWidth="1"/>
    <col min="7" max="7" width="11.6640625" customWidth="1"/>
    <col min="8" max="8" width="10.88671875" customWidth="1"/>
    <col min="9" max="9" width="11.88671875" customWidth="1"/>
    <col min="10" max="10" width="9.88671875" customWidth="1"/>
    <col min="11" max="13" width="9.109375" hidden="1" customWidth="1"/>
    <col min="14" max="14" width="8.109375" customWidth="1"/>
    <col min="15" max="15" width="10.5546875" customWidth="1"/>
    <col min="16" max="16" width="8.33203125" customWidth="1"/>
    <col min="17" max="17" width="10.6640625" customWidth="1"/>
    <col min="18" max="18" width="16" customWidth="1"/>
    <col min="19" max="19" width="9.44140625" customWidth="1"/>
  </cols>
  <sheetData>
    <row r="1" spans="1:20" s="1" customFormat="1" ht="57.6" x14ac:dyDescent="0.3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3">
      <c r="A2" s="4">
        <f t="shared" ref="A2:A15" si="0">N2</f>
        <v>0</v>
      </c>
      <c r="B2" s="4">
        <f t="shared" ref="B2:B15" si="1">Q2</f>
        <v>730</v>
      </c>
      <c r="C2" s="4">
        <f>B2*1.2</f>
        <v>876</v>
      </c>
      <c r="D2" s="4">
        <f t="shared" ref="D2:D13" si="2">C2*1.2</f>
        <v>1051.2</v>
      </c>
      <c r="E2" s="5">
        <f t="shared" ref="E2:E13" si="3">R2</f>
        <v>16500000</v>
      </c>
      <c r="F2" s="9">
        <f t="shared" ref="F2:F13" si="4">ROUND((E2/B2),0)</f>
        <v>22603</v>
      </c>
      <c r="G2" s="9">
        <f t="shared" ref="G2:G13" si="5">ROUND((E2/C2),0)</f>
        <v>18836</v>
      </c>
      <c r="H2" s="9">
        <f t="shared" ref="H2:H13" si="6">ROUND((E2/D2),0)</f>
        <v>15696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9" si="8">O2/1.2</f>
        <v>0</v>
      </c>
      <c r="Q2">
        <v>730</v>
      </c>
      <c r="R2" s="2">
        <v>16500000</v>
      </c>
      <c r="S2" s="7"/>
      <c r="T2" s="7"/>
    </row>
    <row r="3" spans="1:20" x14ac:dyDescent="0.3">
      <c r="A3" s="4">
        <f t="shared" si="0"/>
        <v>0</v>
      </c>
      <c r="B3" s="4">
        <f t="shared" si="1"/>
        <v>953</v>
      </c>
      <c r="C3" s="4">
        <f t="shared" ref="C3:C15" si="9">B3*1.2</f>
        <v>1143.5999999999999</v>
      </c>
      <c r="D3" s="4">
        <f t="shared" si="2"/>
        <v>1372.32</v>
      </c>
      <c r="E3" s="5">
        <f t="shared" si="3"/>
        <v>20500000</v>
      </c>
      <c r="F3" s="9">
        <f t="shared" si="4"/>
        <v>21511</v>
      </c>
      <c r="G3" s="9">
        <f t="shared" si="5"/>
        <v>17926</v>
      </c>
      <c r="H3" s="9">
        <f t="shared" si="6"/>
        <v>14938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953</v>
      </c>
      <c r="R3" s="2">
        <v>20500000</v>
      </c>
      <c r="S3" s="7"/>
      <c r="T3" s="7"/>
    </row>
    <row r="4" spans="1:20" x14ac:dyDescent="0.3">
      <c r="A4" s="4">
        <f t="shared" si="0"/>
        <v>0</v>
      </c>
      <c r="B4" s="4">
        <f t="shared" si="1"/>
        <v>950</v>
      </c>
      <c r="C4" s="4">
        <f t="shared" si="9"/>
        <v>1140</v>
      </c>
      <c r="D4" s="4">
        <f t="shared" si="2"/>
        <v>1368</v>
      </c>
      <c r="E4" s="5">
        <f t="shared" si="3"/>
        <v>18500000</v>
      </c>
      <c r="F4" s="9">
        <f t="shared" si="4"/>
        <v>19474</v>
      </c>
      <c r="G4" s="9">
        <f t="shared" si="5"/>
        <v>16228</v>
      </c>
      <c r="H4" s="9">
        <f t="shared" si="6"/>
        <v>13523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950</v>
      </c>
      <c r="R4" s="2">
        <v>18500000</v>
      </c>
      <c r="S4" s="7"/>
      <c r="T4" s="7"/>
    </row>
    <row r="5" spans="1:20" s="13" customFormat="1" x14ac:dyDescent="0.3">
      <c r="A5" s="10">
        <f t="shared" si="0"/>
        <v>0</v>
      </c>
      <c r="B5" s="10">
        <f t="shared" si="1"/>
        <v>700</v>
      </c>
      <c r="C5" s="10">
        <f t="shared" si="9"/>
        <v>840</v>
      </c>
      <c r="D5" s="10">
        <f t="shared" si="2"/>
        <v>1008</v>
      </c>
      <c r="E5" s="12">
        <f t="shared" si="3"/>
        <v>12000000</v>
      </c>
      <c r="F5" s="10">
        <f t="shared" si="4"/>
        <v>17143</v>
      </c>
      <c r="G5" s="10">
        <f t="shared" si="5"/>
        <v>14286</v>
      </c>
      <c r="H5" s="10">
        <f t="shared" si="6"/>
        <v>11905</v>
      </c>
      <c r="I5" s="10" t="e">
        <f>#REF!</f>
        <v>#REF!</v>
      </c>
      <c r="J5" s="10">
        <f t="shared" si="7"/>
        <v>0</v>
      </c>
      <c r="O5" s="13">
        <v>0</v>
      </c>
      <c r="P5" s="13">
        <f t="shared" si="8"/>
        <v>0</v>
      </c>
      <c r="Q5" s="13">
        <v>700</v>
      </c>
      <c r="R5" s="14">
        <v>12000000</v>
      </c>
    </row>
    <row r="6" spans="1:20" x14ac:dyDescent="0.3">
      <c r="A6" s="4">
        <f t="shared" si="0"/>
        <v>0</v>
      </c>
      <c r="B6" s="4">
        <f t="shared" si="1"/>
        <v>750</v>
      </c>
      <c r="C6" s="4">
        <f t="shared" si="9"/>
        <v>900</v>
      </c>
      <c r="D6" s="4">
        <f t="shared" si="2"/>
        <v>1080</v>
      </c>
      <c r="E6" s="5">
        <f t="shared" si="3"/>
        <v>14500000</v>
      </c>
      <c r="F6" s="10">
        <f t="shared" si="4"/>
        <v>19333</v>
      </c>
      <c r="G6" s="10">
        <f t="shared" si="5"/>
        <v>16111</v>
      </c>
      <c r="H6" s="9">
        <f t="shared" si="6"/>
        <v>13426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750</v>
      </c>
      <c r="R6" s="2">
        <v>14500000</v>
      </c>
      <c r="S6" s="7"/>
      <c r="T6" s="7"/>
    </row>
    <row r="7" spans="1:20" x14ac:dyDescent="0.3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8" si="10">P7/1.2</f>
        <v>0</v>
      </c>
      <c r="R7" s="2">
        <v>0</v>
      </c>
      <c r="S7" s="7"/>
      <c r="T7" s="7"/>
    </row>
    <row r="8" spans="1:20" x14ac:dyDescent="0.3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7"/>
      <c r="T8" s="7"/>
    </row>
    <row r="9" spans="1:20" x14ac:dyDescent="0.3">
      <c r="A9" s="4">
        <f t="shared" si="0"/>
        <v>0</v>
      </c>
      <c r="B9" s="4">
        <f>Q9</f>
        <v>879</v>
      </c>
      <c r="C9" s="4">
        <f t="shared" si="9"/>
        <v>1054.8</v>
      </c>
      <c r="D9" s="4">
        <f t="shared" si="2"/>
        <v>1265.76</v>
      </c>
      <c r="E9" s="5">
        <f>R9</f>
        <v>15000000</v>
      </c>
      <c r="F9" s="9">
        <f t="shared" si="4"/>
        <v>17065</v>
      </c>
      <c r="G9" s="9">
        <f t="shared" si="5"/>
        <v>14221</v>
      </c>
      <c r="H9" s="9">
        <f t="shared" si="6"/>
        <v>11851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879</v>
      </c>
      <c r="R9" s="2">
        <v>15000000</v>
      </c>
      <c r="S9" s="7"/>
      <c r="T9" s="7"/>
    </row>
    <row r="10" spans="1:20" x14ac:dyDescent="0.3">
      <c r="A10" s="4">
        <f t="shared" si="0"/>
        <v>0</v>
      </c>
      <c r="B10" s="4">
        <f>Q10</f>
        <v>0</v>
      </c>
      <c r="C10" s="4">
        <f t="shared" si="9"/>
        <v>0</v>
      </c>
      <c r="D10" s="4">
        <f t="shared" si="2"/>
        <v>0</v>
      </c>
      <c r="E10" s="5">
        <f>R10</f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2" si="11">O10/1.2</f>
        <v>0</v>
      </c>
      <c r="R10" s="2"/>
      <c r="S10" s="7"/>
      <c r="T10" s="7"/>
    </row>
    <row r="11" spans="1:20" x14ac:dyDescent="0.3">
      <c r="A11" s="4">
        <f t="shared" si="0"/>
        <v>0</v>
      </c>
      <c r="B11" s="4">
        <f t="shared" si="1"/>
        <v>388.65574799999996</v>
      </c>
      <c r="C11" s="4">
        <f t="shared" si="9"/>
        <v>466.38689759999994</v>
      </c>
      <c r="D11" s="4">
        <f t="shared" si="2"/>
        <v>559.66427711999995</v>
      </c>
      <c r="E11" s="5">
        <f t="shared" si="3"/>
        <v>6000000</v>
      </c>
      <c r="F11" s="10">
        <f t="shared" si="4"/>
        <v>15438</v>
      </c>
      <c r="G11" s="10">
        <f t="shared" si="5"/>
        <v>12865</v>
      </c>
      <c r="H11" s="9">
        <f t="shared" si="6"/>
        <v>10721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>36.107*10.764</f>
        <v>388.65574799999996</v>
      </c>
      <c r="R11" s="2">
        <v>6000000</v>
      </c>
      <c r="S11" s="7"/>
      <c r="T11" s="7"/>
    </row>
    <row r="12" spans="1:20" x14ac:dyDescent="0.3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ref="Q12" si="12">P12/1.2</f>
        <v>0</v>
      </c>
      <c r="R12" s="2">
        <v>0</v>
      </c>
      <c r="S12" s="7"/>
      <c r="T12" s="7"/>
    </row>
    <row r="13" spans="1:20" x14ac:dyDescent="0.3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7"/>
      <c r="T13" s="7"/>
    </row>
    <row r="14" spans="1:20" x14ac:dyDescent="0.3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9" t="e">
        <f t="shared" ref="F14:F15" si="17">ROUND((E14/B14),0)</f>
        <v>#DIV/0!</v>
      </c>
      <c r="G14" s="9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7"/>
      <c r="T14" s="7"/>
    </row>
    <row r="15" spans="1:20" x14ac:dyDescent="0.3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9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7"/>
      <c r="T15" s="7"/>
    </row>
    <row r="19" spans="5:18" ht="18" x14ac:dyDescent="0.35">
      <c r="E19" s="11" t="s">
        <v>18</v>
      </c>
      <c r="F19" s="11"/>
      <c r="G19" s="11"/>
    </row>
    <row r="21" spans="5:18" x14ac:dyDescent="0.3">
      <c r="E21" t="s">
        <v>19</v>
      </c>
      <c r="G21">
        <v>774</v>
      </c>
      <c r="H21" t="s">
        <v>13</v>
      </c>
      <c r="J21" s="6" t="s">
        <v>20</v>
      </c>
      <c r="K21" s="6"/>
      <c r="L21" s="6"/>
      <c r="M21" s="6"/>
      <c r="N21" s="6"/>
      <c r="O21" s="6"/>
      <c r="P21" s="6"/>
      <c r="Q21" s="6"/>
      <c r="R21" s="6">
        <f>14350000/774</f>
        <v>18540.051679586562</v>
      </c>
    </row>
    <row r="22" spans="5:18" x14ac:dyDescent="0.3">
      <c r="E22" t="s">
        <v>14</v>
      </c>
      <c r="G22">
        <v>13800</v>
      </c>
    </row>
    <row r="24" spans="5:18" x14ac:dyDescent="0.3">
      <c r="E24" t="s">
        <v>15</v>
      </c>
      <c r="G24" s="6">
        <f>G22*G21</f>
        <v>10681200</v>
      </c>
      <c r="H24" s="6"/>
    </row>
    <row r="25" spans="5:18" x14ac:dyDescent="0.3">
      <c r="E25" t="s">
        <v>16</v>
      </c>
      <c r="G25">
        <f>G24*0.9</f>
        <v>9613080</v>
      </c>
    </row>
    <row r="26" spans="5:18" x14ac:dyDescent="0.3">
      <c r="E26" t="s">
        <v>17</v>
      </c>
      <c r="G26">
        <f>G24*0.8</f>
        <v>8544960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4.4" x14ac:dyDescent="0.3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4.4" x14ac:dyDescent="0.3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AB36" sqref="AB3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B14" sqref="B14"/>
    </sheetView>
  </sheetViews>
  <sheetFormatPr defaultRowHeight="14.4" x14ac:dyDescent="0.3"/>
  <sheetData>
    <row r="2" spans="1:1" x14ac:dyDescent="0.3">
      <c r="A2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2" zoomScaleNormal="100" workbookViewId="0">
      <selection activeCell="B33" sqref="B33"/>
    </sheetView>
  </sheetViews>
  <sheetFormatPr defaultRowHeight="14.4" x14ac:dyDescent="0.3"/>
  <sheetData>
    <row r="18" ht="3.75" customHeight="1" x14ac:dyDescent="0.3"/>
    <row r="19" hidden="1" x14ac:dyDescent="0.3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B8" sqref="B8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AE38" sqref="AE38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7" sqref="B7"/>
    </sheetView>
  </sheetViews>
  <sheetFormatPr defaultRowHeight="14.4" x14ac:dyDescent="0.3"/>
  <sheetData>
    <row r="1" spans="1:1" x14ac:dyDescent="0.3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1" zoomScaleNormal="100" workbookViewId="0">
      <selection activeCell="B2" sqref="B2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20-20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Binu Surendran</cp:lastModifiedBy>
  <cp:lastPrinted>2019-11-05T06:14:02Z</cp:lastPrinted>
  <dcterms:created xsi:type="dcterms:W3CDTF">2018-02-17T10:36:41Z</dcterms:created>
  <dcterms:modified xsi:type="dcterms:W3CDTF">2023-09-28T05:36:38Z</dcterms:modified>
</cp:coreProperties>
</file>