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C169FE65-3C17-4B72-965D-6469107A3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1" i="1" s="1"/>
  <c r="D20" i="1" l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C19" i="1" s="1"/>
  <c r="G30" i="1" l="1"/>
  <c r="H30" i="1" s="1"/>
  <c r="H31" i="1" s="1"/>
  <c r="C25" i="1" l="1"/>
  <c r="C20" i="1"/>
  <c r="C21" i="1"/>
  <c r="H32" i="1"/>
  <c r="H33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<sst xmlns="http://schemas.openxmlformats.org/spreadsheetml/2006/main" count="31" uniqueCount="28">
  <si>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</si>
  <si>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</si>
  <si>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</si>
  <si>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</si>
  <si>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</si>
  <si>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</si>
  <si>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</si>
  <si>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</si>
  <si>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</si>
  <si>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</si>
  <si>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</si>
  <si>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</si>
  <si>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</si>
  <si>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</si>
  <si>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</si>
  <si>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</si>
  <si>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</si>
  <si>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</si>
  <si>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</si>
  <si>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</si>
  <si>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</si>
  <si>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</si>
  <si>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</si>
  <si>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</si>
  <si>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</si>
  <si>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As per OC</t>
  </si>
  <si>
    <t>State Bank Of India ( RACPC Sion ) - SANTOSH VIVEK SURTE</t>
  </si>
  <si>
    <t>1. We have considered Index II BUA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</si>
</sst>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923192</xdr:colOff>
      <xdr:row>6</xdr:row>
      <xdr:rowOff>67338</xdr:rowOff>
    </xdr:from>
    <xdr:to>
      <xdr:col>19</xdr:col>
      <xdr:colOff>415788</xdr:colOff>
      <xdr:row>21</xdr:row>
      <xdr:rowOff>74065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F1BAA-40C6-4536-9B40-C4C682594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846" y="1400838"/>
          <a:ext cx="9764942" cy="3054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A4" zoomScaleNormal="100" workbookViewId="0">
      <selection activeCell="O30" sqref="O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11000</v>
      </c>
      <c r="D3" s="29" t="s">
        <v>24</v>
      </c>
      <c r="L3" s="5"/>
    </row>
    <row r="4" spans="1:12" ht="30" x14ac:dyDescent="0.25">
      <c r="A4" s="7" t="s">
        <v>1</v>
      </c>
      <c r="B4" s="6"/>
      <c r="C4" s="27">
        <v>2500</v>
      </c>
      <c r="D4" s="23"/>
      <c r="L4" s="5"/>
    </row>
    <row r="5" spans="1:12" x14ac:dyDescent="0.25">
      <c r="A5" s="4" t="s">
        <v>2</v>
      </c>
      <c r="B5" s="6"/>
      <c r="C5" s="27">
        <f>C3-C4</f>
        <v>8500</v>
      </c>
      <c r="D5" s="23"/>
      <c r="L5" s="5"/>
    </row>
    <row r="6" spans="1:12" x14ac:dyDescent="0.25">
      <c r="A6" s="4" t="s">
        <v>3</v>
      </c>
      <c r="B6" s="6"/>
      <c r="C6" s="27">
        <f>C4</f>
        <v>2500</v>
      </c>
      <c r="D6" s="23"/>
      <c r="L6" s="5"/>
    </row>
    <row r="7" spans="1:12" x14ac:dyDescent="0.25">
      <c r="A7" s="4" t="s">
        <v>4</v>
      </c>
      <c r="B7" s="8"/>
      <c r="C7" s="24">
        <f>D7-D8</f>
        <v>9</v>
      </c>
      <c r="D7" s="32">
        <v>2023</v>
      </c>
      <c r="L7" s="5"/>
    </row>
    <row r="8" spans="1:12" x14ac:dyDescent="0.25">
      <c r="A8" s="4" t="s">
        <v>5</v>
      </c>
      <c r="B8" s="8"/>
      <c r="C8" s="24">
        <f>C9-C7</f>
        <v>51</v>
      </c>
      <c r="D8" s="24">
        <v>2014</v>
      </c>
      <c r="E8" t="s">
        <v>25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13.5</v>
      </c>
      <c r="D10" s="24"/>
      <c r="L10" s="5"/>
    </row>
    <row r="11" spans="1:12" x14ac:dyDescent="0.25">
      <c r="A11" s="4"/>
      <c r="B11" s="9"/>
      <c r="C11" s="25">
        <f>C10%</f>
        <v>0.13500000000000001</v>
      </c>
      <c r="D11" s="25"/>
      <c r="L11" s="5"/>
    </row>
    <row r="12" spans="1:12" x14ac:dyDescent="0.25">
      <c r="A12" s="4" t="s">
        <v>7</v>
      </c>
      <c r="B12" s="6"/>
      <c r="C12" s="27">
        <f>C6*C11</f>
        <v>337.5</v>
      </c>
      <c r="D12" s="23"/>
      <c r="L12" s="5"/>
    </row>
    <row r="13" spans="1:12" x14ac:dyDescent="0.25">
      <c r="A13" s="4" t="s">
        <v>8</v>
      </c>
      <c r="B13" s="6"/>
      <c r="C13" s="27">
        <f>C6-C12</f>
        <v>2162.5</v>
      </c>
      <c r="D13" s="23"/>
      <c r="L13" s="5"/>
    </row>
    <row r="14" spans="1:12" x14ac:dyDescent="0.25">
      <c r="A14" s="4" t="s">
        <v>2</v>
      </c>
      <c r="B14" s="6"/>
      <c r="C14" s="27">
        <f>C5</f>
        <v>8500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30" t="s">
        <v>13</v>
      </c>
      <c r="B16" s="33"/>
      <c r="C16" s="29">
        <f>C14+C13</f>
        <v>10662.5</v>
      </c>
      <c r="D16" s="29">
        <v>10663</v>
      </c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17</v>
      </c>
      <c r="B18" s="31"/>
      <c r="C18" s="32">
        <v>521</v>
      </c>
      <c r="D18" s="32">
        <v>521</v>
      </c>
      <c r="L18" s="5"/>
    </row>
    <row r="19" spans="1:12" x14ac:dyDescent="0.25">
      <c r="A19" s="4" t="s">
        <v>16</v>
      </c>
      <c r="B19" s="34"/>
      <c r="C19" s="28">
        <f>C16*C18</f>
        <v>5555162.5</v>
      </c>
      <c r="D19" s="28">
        <f>D16*D18+E20</f>
        <v>5555423</v>
      </c>
      <c r="L19" s="10"/>
    </row>
    <row r="20" spans="1:12" x14ac:dyDescent="0.25">
      <c r="A20" s="4" t="s">
        <v>14</v>
      </c>
      <c r="C20" s="18">
        <f>C19*0.85</f>
        <v>4721888.125</v>
      </c>
      <c r="D20" s="18">
        <f>D19*0.85</f>
        <v>4722109.55</v>
      </c>
      <c r="E20" s="31"/>
      <c r="L20" s="5"/>
    </row>
    <row r="21" spans="1:12" x14ac:dyDescent="0.25">
      <c r="A21" s="4" t="s">
        <v>15</v>
      </c>
      <c r="C21" s="18">
        <f>C19*0.7</f>
        <v>3888613.7499999995</v>
      </c>
      <c r="D21" s="18">
        <f>D19*0.7</f>
        <v>3888796.0999999996</v>
      </c>
      <c r="E21" s="35"/>
      <c r="L21" s="5"/>
    </row>
    <row r="22" spans="1:12" x14ac:dyDescent="0.25">
      <c r="A22" s="4"/>
      <c r="D22" s="24"/>
      <c r="L22" s="14"/>
    </row>
    <row r="23" spans="1:12" x14ac:dyDescent="0.25">
      <c r="A23" s="12" t="s">
        <v>9</v>
      </c>
      <c r="B23" s="13"/>
      <c r="C23" s="26">
        <f>C4*C18</f>
        <v>1302500</v>
      </c>
      <c r="D23" s="26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11573.255208333334</v>
      </c>
      <c r="D25" s="18"/>
      <c r="E25" s="31"/>
    </row>
    <row r="26" spans="1:12" x14ac:dyDescent="0.25">
      <c r="C26" s="18"/>
      <c r="D26" s="18"/>
    </row>
    <row r="27" spans="1:12" x14ac:dyDescent="0.25">
      <c r="A27" s="34"/>
      <c r="C27" s="18"/>
      <c r="D27" s="18"/>
      <c r="E27" s="34" t="s">
        <v>26</v>
      </c>
      <c r="J27" s="35" t="s">
        <v>23</v>
      </c>
      <c r="K27" t="s">
        <v>27</v>
      </c>
    </row>
    <row r="28" spans="1:12" x14ac:dyDescent="0.25">
      <c r="A28" s="34"/>
      <c r="C28"/>
      <c r="D28"/>
    </row>
    <row r="29" spans="1:12" x14ac:dyDescent="0.25">
      <c r="A29" s="34"/>
      <c r="C29"/>
      <c r="D29"/>
      <c r="E29" s="36" t="s">
        <v>18</v>
      </c>
      <c r="F29" s="36" t="s">
        <v>19</v>
      </c>
      <c r="G29" s="36" t="s">
        <v>20</v>
      </c>
      <c r="H29" s="36" t="s">
        <v>21</v>
      </c>
      <c r="I29" s="38"/>
    </row>
    <row r="30" spans="1:12" x14ac:dyDescent="0.25">
      <c r="C30"/>
      <c r="D30"/>
      <c r="E30">
        <v>103</v>
      </c>
      <c r="F30">
        <f>C18</f>
        <v>521</v>
      </c>
      <c r="G30" s="11">
        <f>C16</f>
        <v>10662.5</v>
      </c>
      <c r="H30" s="11">
        <f>G30*F30</f>
        <v>5555162.5</v>
      </c>
    </row>
    <row r="31" spans="1:12" x14ac:dyDescent="0.25">
      <c r="C31"/>
      <c r="D31"/>
      <c r="G31" s="34" t="s">
        <v>21</v>
      </c>
      <c r="H31" s="37">
        <f>SUM(H30:H30)</f>
        <v>5555162.5</v>
      </c>
    </row>
    <row r="32" spans="1:12" x14ac:dyDescent="0.25">
      <c r="C32"/>
      <c r="D32"/>
      <c r="G32" s="34" t="s">
        <v>14</v>
      </c>
      <c r="H32" s="37">
        <f>H31*90%</f>
        <v>4999646.25</v>
      </c>
    </row>
    <row r="33" spans="1:8" x14ac:dyDescent="0.25">
      <c r="C33"/>
      <c r="D33"/>
      <c r="G33" s="34" t="s">
        <v>22</v>
      </c>
      <c r="H33" s="37">
        <f>H31*80%</f>
        <v>4444130</v>
      </c>
    </row>
    <row r="34" spans="1:8" x14ac:dyDescent="0.25">
      <c r="C34"/>
      <c r="D34"/>
    </row>
    <row r="35" spans="1:8" x14ac:dyDescent="0.25">
      <c r="C35"/>
      <c r="D35"/>
    </row>
    <row r="36" spans="1:8" x14ac:dyDescent="0.25">
      <c r="C36"/>
      <c r="D36"/>
    </row>
    <row r="37" spans="1:8" x14ac:dyDescent="0.25">
      <c r="C37"/>
      <c r="D37"/>
    </row>
    <row r="38" spans="1:8" x14ac:dyDescent="0.25">
      <c r="C38"/>
      <c r="D38"/>
    </row>
    <row r="39" spans="1:8" x14ac:dyDescent="0.25">
      <c r="C39"/>
      <c r="D39"/>
    </row>
    <row r="45" spans="1:8" x14ac:dyDescent="0.25">
      <c r="A45" s="19"/>
      <c r="G45" s="11"/>
    </row>
    <row r="46" spans="1:8" x14ac:dyDescent="0.25">
      <c r="G46" s="11"/>
    </row>
    <row r="58" spans="1:1" ht="15.75" x14ac:dyDescent="0.25">
      <c r="A58" s="15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83" spans="3:3" x14ac:dyDescent="0.25">
      <c r="C83" s="17">
        <f>C82*C81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2023-10-03T07:27:58Z</dcterms:modified>
</cp:coreProperties>
</file>