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Budhiram K Gupta\"/>
    </mc:Choice>
  </mc:AlternateContent>
  <xr:revisionPtr revIDLastSave="0" documentId="13_ncr:1_{066EF4F0-4311-4FBA-AE5D-67732426451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I19" i="4"/>
  <c r="Q12" i="4" l="1"/>
  <c r="P12" i="4"/>
  <c r="P11" i="4"/>
  <c r="Q11" i="4" s="1"/>
  <c r="Q10" i="4"/>
  <c r="P10" i="4"/>
  <c r="P9" i="4"/>
  <c r="Q8" i="4"/>
  <c r="Q7" i="4"/>
  <c r="Q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<sst xmlns="http://schemas.openxmlformats.org/spreadsheetml/2006/main" count="48" uniqueCount="21">
  <si>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</si>
  <si>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</si>
  <si>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</si>
  <si>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</si>
  <si>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</si>
  <si>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</si>
  <si>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</si>
  <si>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</si>
  <si>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</si>
  <si>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</si>
  <si>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</si>
  <si>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</si>
  <si>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</si>
  <si>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s. no. 13-A, Gr. Floor, , Aradhana apt., navghar road, bhaynder east</t>
  </si>
  <si>
    <t>bua</t>
  </si>
  <si>
    <t>agreement - 22.12.2009 - 5 lakhs</t>
  </si>
  <si>
    <t>ls - 50 to 55 lakhs</t>
  </si>
  <si>
    <t>rate</t>
  </si>
  <si>
    <t>fmv</t>
  </si>
  <si>
    <t>mca</t>
  </si>
  <si>
    <t xml:space="preserve">plan - 2008 yoc-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</si>
</sst>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F0E877-3711-4807-9059-455A2506C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2801FE-FCBA-4C1B-BA93-3E9430673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13560-1B79-475E-AA78-55404963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AE58D0-CD63-4B0B-9C50-846FF6B6B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C2080-DCF5-47D1-9D6B-DFFB5DA35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6B47E3-E422-4283-A5C8-D0117DB95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092C34-898F-460F-8B2A-26F0127D3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E76172-B867-47D8-9464-55E7EF70A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5" sqref="O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250</v>
      </c>
      <c r="C2" s="4">
        <f>B2*1.2</f>
        <v>300</v>
      </c>
      <c r="D2" s="4">
        <f t="shared" ref="D2:D13" si="2">C2*1.2</f>
        <v>360</v>
      </c>
      <c r="E2" s="5">
        <f t="shared" ref="E2:E13" si="3">R2</f>
        <v>8500000</v>
      </c>
      <c r="F2" s="10">
        <f t="shared" ref="F2:F13" si="4">ROUND((E2/B2),0)</f>
        <v>34000</v>
      </c>
      <c r="G2" s="10">
        <f t="shared" ref="G2:G13" si="5">ROUND((E2/C2),0)</f>
        <v>28333</v>
      </c>
      <c r="H2" s="10">
        <f t="shared" ref="H2:H13" si="6">ROUND((E2/D2),0)</f>
        <v>23611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250</v>
      </c>
      <c r="R2" s="2">
        <v>8500000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150</v>
      </c>
      <c r="C3" s="4">
        <f t="shared" ref="C3:C15" si="9">B3*1.2</f>
        <v>180</v>
      </c>
      <c r="D3" s="4">
        <f t="shared" si="2"/>
        <v>216</v>
      </c>
      <c r="E3" s="5">
        <f t="shared" si="3"/>
        <v>2300000</v>
      </c>
      <c r="F3" s="10">
        <f t="shared" si="4"/>
        <v>15333</v>
      </c>
      <c r="G3" s="10">
        <f t="shared" si="5"/>
        <v>12778</v>
      </c>
      <c r="H3" s="10">
        <f t="shared" si="6"/>
        <v>10648</v>
      </c>
      <c r="I3" s="4" t="e">
        <f>#REF!</f>
        <v>#REF!</v>
      </c>
      <c r="J3" s="4">
        <f t="shared" si="7"/>
        <v>0</v>
      </c>
      <c r="O3">
        <v>0</v>
      </c>
      <c r="P3">
        <v>180</v>
      </c>
      <c r="Q3">
        <f t="shared" ref="Q2:Q12" si="10">P3/1.2</f>
        <v>150</v>
      </c>
      <c r="R3" s="2">
        <v>2300000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169.9</v>
      </c>
      <c r="C4" s="4">
        <f t="shared" si="9"/>
        <v>203.88</v>
      </c>
      <c r="D4" s="4">
        <f t="shared" si="2"/>
        <v>244.65599999999998</v>
      </c>
      <c r="E4" s="5">
        <f t="shared" si="3"/>
        <v>9500000</v>
      </c>
      <c r="F4" s="10">
        <f t="shared" si="4"/>
        <v>55915</v>
      </c>
      <c r="G4" s="15">
        <f t="shared" si="5"/>
        <v>46596</v>
      </c>
      <c r="H4" s="10">
        <f t="shared" si="6"/>
        <v>38830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169.9</v>
      </c>
      <c r="R4" s="2">
        <v>9500000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220</v>
      </c>
      <c r="C5" s="4">
        <f t="shared" si="9"/>
        <v>264</v>
      </c>
      <c r="D5" s="4">
        <f t="shared" si="2"/>
        <v>316.8</v>
      </c>
      <c r="E5" s="5">
        <f t="shared" si="3"/>
        <v>10500000</v>
      </c>
      <c r="F5" s="10">
        <f t="shared" si="4"/>
        <v>47727</v>
      </c>
      <c r="G5" s="15">
        <f t="shared" si="5"/>
        <v>39773</v>
      </c>
      <c r="H5" s="10">
        <f t="shared" si="6"/>
        <v>33144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220</v>
      </c>
      <c r="R5" s="2">
        <v>10500000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150</v>
      </c>
      <c r="C6" s="4">
        <f t="shared" si="9"/>
        <v>180</v>
      </c>
      <c r="D6" s="4">
        <f t="shared" si="2"/>
        <v>216</v>
      </c>
      <c r="E6" s="5">
        <f t="shared" si="3"/>
        <v>9500000</v>
      </c>
      <c r="F6" s="10">
        <f t="shared" si="4"/>
        <v>63333</v>
      </c>
      <c r="G6" s="10">
        <f t="shared" si="5"/>
        <v>52778</v>
      </c>
      <c r="H6" s="10">
        <f t="shared" si="6"/>
        <v>43981</v>
      </c>
      <c r="I6" s="4" t="e">
        <f>#REF!</f>
        <v>#REF!</v>
      </c>
      <c r="J6" s="4">
        <f t="shared" si="7"/>
        <v>0</v>
      </c>
      <c r="O6">
        <v>0</v>
      </c>
      <c r="P6">
        <v>180</v>
      </c>
      <c r="Q6">
        <f t="shared" si="10"/>
        <v>150</v>
      </c>
      <c r="R6" s="2">
        <v>9500000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491.66666666666669</v>
      </c>
      <c r="C7" s="4">
        <f t="shared" si="9"/>
        <v>590</v>
      </c>
      <c r="D7" s="4">
        <f t="shared" si="2"/>
        <v>708</v>
      </c>
      <c r="E7" s="5">
        <f t="shared" si="3"/>
        <v>12500000</v>
      </c>
      <c r="F7" s="10">
        <f t="shared" si="4"/>
        <v>25424</v>
      </c>
      <c r="G7" s="10">
        <f t="shared" si="5"/>
        <v>21186</v>
      </c>
      <c r="H7" s="10">
        <f t="shared" si="6"/>
        <v>17655</v>
      </c>
      <c r="I7" s="4" t="e">
        <f>#REF!</f>
        <v>#REF!</v>
      </c>
      <c r="J7" s="4">
        <f t="shared" si="7"/>
        <v>0</v>
      </c>
      <c r="O7">
        <v>0</v>
      </c>
      <c r="P7">
        <v>590</v>
      </c>
      <c r="Q7">
        <f t="shared" si="10"/>
        <v>491.66666666666669</v>
      </c>
      <c r="R7" s="2">
        <v>12500000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220.83333333333334</v>
      </c>
      <c r="C8" s="4">
        <f t="shared" si="9"/>
        <v>265</v>
      </c>
      <c r="D8" s="4">
        <f t="shared" si="2"/>
        <v>318</v>
      </c>
      <c r="E8" s="5">
        <f t="shared" si="3"/>
        <v>6500000</v>
      </c>
      <c r="F8" s="10">
        <f t="shared" si="4"/>
        <v>29434</v>
      </c>
      <c r="G8" s="10">
        <f t="shared" si="5"/>
        <v>24528</v>
      </c>
      <c r="H8" s="10">
        <f t="shared" si="6"/>
        <v>20440</v>
      </c>
      <c r="I8" s="4" t="e">
        <f>#REF!</f>
        <v>#REF!</v>
      </c>
      <c r="J8" s="4">
        <f t="shared" si="7"/>
        <v>0</v>
      </c>
      <c r="O8">
        <v>0</v>
      </c>
      <c r="P8">
        <v>265</v>
      </c>
      <c r="Q8">
        <f t="shared" si="10"/>
        <v>220.83333333333334</v>
      </c>
      <c r="R8" s="2">
        <v>6500000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350</v>
      </c>
      <c r="C9" s="4">
        <f t="shared" si="9"/>
        <v>420</v>
      </c>
      <c r="D9" s="4">
        <f t="shared" si="2"/>
        <v>504</v>
      </c>
      <c r="E9" s="5">
        <f t="shared" si="3"/>
        <v>9900000</v>
      </c>
      <c r="F9" s="10">
        <f t="shared" si="4"/>
        <v>28286</v>
      </c>
      <c r="G9" s="10">
        <f t="shared" si="5"/>
        <v>23571</v>
      </c>
      <c r="H9" s="10">
        <f t="shared" si="6"/>
        <v>19643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350</v>
      </c>
      <c r="R9" s="2">
        <v>9900000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120</v>
      </c>
      <c r="I19">
        <f>11.15*10.764</f>
        <v>120.01859999999999</v>
      </c>
    </row>
    <row r="20" spans="7:24" x14ac:dyDescent="0.25">
      <c r="G20" t="s">
        <v>17</v>
      </c>
      <c r="H20">
        <v>38000</v>
      </c>
      <c r="O20" t="s">
        <v>19</v>
      </c>
      <c r="P20">
        <v>120</v>
      </c>
    </row>
    <row r="21" spans="7:24" x14ac:dyDescent="0.25">
      <c r="G21" t="s">
        <v>18</v>
      </c>
      <c r="H21">
        <f>H20*H19</f>
        <v>4560000</v>
      </c>
    </row>
    <row r="22" spans="7:24" x14ac:dyDescent="0.25">
      <c r="G22" s="6"/>
      <c r="H22" s="6"/>
    </row>
    <row r="24" spans="7:24" x14ac:dyDescent="0.25">
      <c r="G24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2023-10-06T10:54:02Z</dcterms:modified>
</cp:coreProperties>
</file>