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Jyoti Vivek Pardeshi\"/>
    </mc:Choice>
  </mc:AlternateContent>
  <xr:revisionPtr revIDLastSave="0" documentId="13_ncr:1_{9DB6B164-E013-4127-AB83-432C974FDBF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G29" i="4"/>
  <c r="H29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<sst xmlns="http://schemas.openxmlformats.org/spreadsheetml/2006/main" count="138" uniqueCount="94">
  <si>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</si>
  <si>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</si>
  <si>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</si>
  <si>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</si>
  <si>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</si>
  <si>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</si>
  <si>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</si>
  <si>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</si>
  <si>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</si>
  <si>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</si>
  <si>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</si>
  <si>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</si>
  <si>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</si>
  <si>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</si>
  <si>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</si>
  <si>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</si>
  <si>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</si>
  <si>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</si>
  <si>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</si>
  <si>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</si>
  <si>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</si>
  <si>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</si>
  <si>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</si>
  <si>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</si>
  <si>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</si>
  <si>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</si>
  <si>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</si>
  <si>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</si>
  <si>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</si>
  <si>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</si>
  <si>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</si>
  <si>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</si>
  <si>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</si>
  <si>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</si>
  <si>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</si>
  <si>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</si>
  <si>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</si>
  <si>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</si>
  <si>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</si>
  <si>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</si>
  <si>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</si>
  <si>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</si>
  <si>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</si>
  <si>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</si>
  <si>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</si>
  <si>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</si>
  <si>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</si>
  <si>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</si>
  <si>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</si>
  <si>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</si>
  <si>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</si>
  <si>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</si>
  <si>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</si>
  <si>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</si>
  <si>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</si>
  <si>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</si>
  <si>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</si>
  <si>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</si>
  <si>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</si>
  <si>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</si>
  <si>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</si>
  <si>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</si>
  <si>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</si>
  <si>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</si>
  <si>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</si>
  <si>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</si>
  <si>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</si>
  <si>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</si>
  <si>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</si>
  <si>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</si>
  <si>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</si>
  <si>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</si>
  <si>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</si>
  <si>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</si>
  <si>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</si>
  <si>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</si>
  <si>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</si>
  <si>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</si>
  <si>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</si>
  <si>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</si>
  <si>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</si>
  <si>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</si>
  <si>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</si>
  <si>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</si>
  <si>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BALC</t>
  </si>
  <si>
    <t>TACA</t>
  </si>
  <si>
    <t>25.04.2023</t>
  </si>
  <si>
    <t>ACA</t>
  </si>
  <si>
    <t>IGR-23.06.23</t>
  </si>
  <si>
    <t>IGR-20.06.23</t>
  </si>
  <si>
    <t>IGR-16.06.23</t>
  </si>
  <si>
    <t>IGR-11.08.23</t>
  </si>
  <si>
    <t>IGR-01.09.23</t>
  </si>
  <si>
    <t>IGR-30.06.23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</si>
</sst>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08E63-A22B-F1C0-5111-28F2BE301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0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79A30-8D34-0F83-5273-017C72F8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2804C-B458-3BDA-DB03-BAD974246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4973F1-6E87-39FE-672A-FE061444C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A6C5B-C11C-BF68-1041-8947654B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79BA5-8EC5-2A0C-1742-7E96F260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71C422-8FF2-DEB5-49C1-9AFE8996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6A29D-49FC-0FF1-911C-204248B5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487544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D6AE2-ACB6-AD46-C1EB-B4FDB2E3B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7954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D4EBF8-9959-EFE2-7CD3-548D6E2C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CD858-9A9D-F16D-8F48-E75613C2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CFB6D-865A-61F3-ACE8-B4620A0B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EEB6B0-C819-A845-B114-930DC3C5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734BD-DDAF-9D0E-53A7-973B4B7F8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ED96-45E7-4CBE-AD8F-0669940DD8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22513-C63E-40E0-9A08-325DF4D9A8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2F94-F17D-4EE7-82E2-F9ABB75D066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2CB12-459E-4EFB-A1CD-46FDA3FDE3C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21000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18000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18000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711</v>
      </c>
      <c r="D18" s="26"/>
      <c r="F18" s="19"/>
    </row>
    <row r="19" spans="1:6" x14ac:dyDescent="0.25">
      <c r="A19" s="16" t="s">
        <v>73</v>
      </c>
      <c r="B19" s="6"/>
      <c r="C19" s="32">
        <f>C18*C16</f>
        <v>14931000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13437900</v>
      </c>
      <c r="D20" s="32"/>
      <c r="F20" s="19"/>
    </row>
    <row r="21" spans="1:6" x14ac:dyDescent="0.25">
      <c r="A21" s="16" t="s">
        <v>25</v>
      </c>
      <c r="C21" s="35">
        <f>C19*80%</f>
        <v>11944800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2133000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31106.25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6" sqref="T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635</v>
      </c>
      <c r="C2" s="4">
        <f t="shared" ref="C2:C16" si="1">B2*1.2</f>
        <v>762</v>
      </c>
      <c r="D2" s="4">
        <f t="shared" ref="D2:D16" si="2">C2*1.2</f>
        <v>914.4</v>
      </c>
      <c r="E2" s="5">
        <f t="shared" ref="E2:E16" si="3">R2</f>
        <v>18000000</v>
      </c>
      <c r="F2" s="4">
        <f t="shared" ref="F2:F15" si="4">ROUND((E2/B2),0)</f>
        <v>28346</v>
      </c>
      <c r="G2" s="4">
        <f t="shared" ref="G2:G15" si="5">ROUND((E2/C2),0)</f>
        <v>23622</v>
      </c>
      <c r="H2" s="4">
        <f t="shared" ref="H2:H15" si="6">ROUND((E2/D2),0)</f>
        <v>19685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635</v>
      </c>
      <c r="R2" s="2">
        <v>18000000</v>
      </c>
      <c r="S2" s="2"/>
    </row>
    <row r="3" spans="1:19" x14ac:dyDescent="0.25">
      <c r="A3" s="4">
        <v>2</v>
      </c>
      <c r="B3" s="4">
        <f t="shared" si="0"/>
        <v>711</v>
      </c>
      <c r="C3" s="4">
        <f t="shared" si="1"/>
        <v>853.19999999999993</v>
      </c>
      <c r="D3" s="4">
        <f t="shared" si="2"/>
        <v>1023.8399999999999</v>
      </c>
      <c r="E3" s="5">
        <f t="shared" si="3"/>
        <v>16600000</v>
      </c>
      <c r="F3" s="77">
        <f t="shared" si="4"/>
        <v>23347</v>
      </c>
      <c r="G3" s="77">
        <f t="shared" si="5"/>
        <v>19456</v>
      </c>
      <c r="H3" s="77">
        <f t="shared" si="6"/>
        <v>16213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711</v>
      </c>
      <c r="R3" s="78">
        <v>16600000</v>
      </c>
      <c r="S3" s="2"/>
    </row>
    <row r="4" spans="1:19" x14ac:dyDescent="0.25">
      <c r="A4" s="4">
        <v>3</v>
      </c>
      <c r="B4" s="4">
        <f t="shared" si="0"/>
        <v>711</v>
      </c>
      <c r="C4" s="4">
        <f t="shared" si="1"/>
        <v>853.19999999999993</v>
      </c>
      <c r="D4" s="4">
        <f t="shared" si="2"/>
        <v>1023.8399999999999</v>
      </c>
      <c r="E4" s="5">
        <f t="shared" si="3"/>
        <v>16000000</v>
      </c>
      <c r="F4" s="77">
        <f t="shared" si="4"/>
        <v>22504</v>
      </c>
      <c r="G4" s="77">
        <f t="shared" si="5"/>
        <v>18753</v>
      </c>
      <c r="H4" s="77">
        <f t="shared" si="6"/>
        <v>15627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711</v>
      </c>
      <c r="R4" s="78">
        <v>16000000</v>
      </c>
      <c r="S4" s="2"/>
    </row>
    <row r="5" spans="1:19" x14ac:dyDescent="0.25">
      <c r="A5" s="4">
        <v>4</v>
      </c>
      <c r="B5" s="4">
        <f t="shared" si="0"/>
        <v>711</v>
      </c>
      <c r="C5" s="4">
        <f t="shared" si="1"/>
        <v>853.19999999999993</v>
      </c>
      <c r="D5" s="4">
        <f t="shared" si="2"/>
        <v>1023.8399999999999</v>
      </c>
      <c r="E5" s="5">
        <f t="shared" si="3"/>
        <v>15100000</v>
      </c>
      <c r="F5" s="77">
        <f t="shared" si="4"/>
        <v>21238</v>
      </c>
      <c r="G5" s="77">
        <f t="shared" si="5"/>
        <v>17698</v>
      </c>
      <c r="H5" s="77">
        <f t="shared" si="6"/>
        <v>14748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711</v>
      </c>
      <c r="R5" s="78">
        <v>15100000</v>
      </c>
      <c r="S5" s="2"/>
    </row>
    <row r="6" spans="1:19" x14ac:dyDescent="0.25">
      <c r="A6" s="4">
        <v>5</v>
      </c>
      <c r="B6" s="4">
        <f t="shared" si="0"/>
        <v>595</v>
      </c>
      <c r="C6" s="4">
        <f t="shared" si="1"/>
        <v>714</v>
      </c>
      <c r="D6" s="4">
        <f t="shared" si="2"/>
        <v>856.8</v>
      </c>
      <c r="E6" s="5">
        <f t="shared" si="3"/>
        <v>14300000</v>
      </c>
      <c r="F6" s="77">
        <f t="shared" si="4"/>
        <v>24034</v>
      </c>
      <c r="G6" s="77">
        <f t="shared" si="5"/>
        <v>20028</v>
      </c>
      <c r="H6" s="77">
        <f t="shared" si="6"/>
        <v>16690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595</v>
      </c>
      <c r="R6" s="78">
        <v>14300000</v>
      </c>
      <c r="S6" s="2"/>
    </row>
    <row r="7" spans="1:19" x14ac:dyDescent="0.25">
      <c r="A7" s="4">
        <v>6</v>
      </c>
      <c r="B7" s="4">
        <f t="shared" si="0"/>
        <v>711</v>
      </c>
      <c r="C7" s="4">
        <f t="shared" si="1"/>
        <v>853.19999999999993</v>
      </c>
      <c r="D7" s="4">
        <f t="shared" si="2"/>
        <v>1023.8399999999999</v>
      </c>
      <c r="E7" s="5">
        <f t="shared" si="3"/>
        <v>14000757</v>
      </c>
      <c r="F7" s="4">
        <f t="shared" si="4"/>
        <v>19692</v>
      </c>
      <c r="G7" s="4">
        <f t="shared" si="5"/>
        <v>16410</v>
      </c>
      <c r="H7" s="4">
        <f t="shared" si="6"/>
        <v>13675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711</v>
      </c>
      <c r="R7" s="2">
        <v>14000757</v>
      </c>
      <c r="S7" s="2" t="s">
        <v>88</v>
      </c>
    </row>
    <row r="8" spans="1:19" x14ac:dyDescent="0.25">
      <c r="A8" s="4">
        <v>7</v>
      </c>
      <c r="B8" s="4">
        <f t="shared" si="0"/>
        <v>615</v>
      </c>
      <c r="C8" s="4">
        <f t="shared" si="1"/>
        <v>738</v>
      </c>
      <c r="D8" s="4">
        <f t="shared" si="2"/>
        <v>885.6</v>
      </c>
      <c r="E8" s="5">
        <f t="shared" si="3"/>
        <v>12087376</v>
      </c>
      <c r="F8" s="4">
        <f t="shared" si="4"/>
        <v>19654</v>
      </c>
      <c r="G8" s="4">
        <f t="shared" si="5"/>
        <v>16379</v>
      </c>
      <c r="H8" s="4">
        <f t="shared" si="6"/>
        <v>13649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615</v>
      </c>
      <c r="R8" s="2">
        <v>12087376</v>
      </c>
      <c r="S8" s="2" t="s">
        <v>89</v>
      </c>
    </row>
    <row r="9" spans="1:19" x14ac:dyDescent="0.25">
      <c r="A9" s="4">
        <v>8</v>
      </c>
      <c r="B9" s="4">
        <f t="shared" si="0"/>
        <v>711</v>
      </c>
      <c r="C9" s="4">
        <f t="shared" si="1"/>
        <v>853.19999999999993</v>
      </c>
      <c r="D9" s="4">
        <f t="shared" si="2"/>
        <v>1023.8399999999999</v>
      </c>
      <c r="E9" s="5">
        <f t="shared" si="3"/>
        <v>13702806</v>
      </c>
      <c r="F9" s="4">
        <f t="shared" si="4"/>
        <v>19273</v>
      </c>
      <c r="G9" s="4">
        <f t="shared" si="5"/>
        <v>16060</v>
      </c>
      <c r="H9" s="4">
        <f t="shared" si="6"/>
        <v>13384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711</v>
      </c>
      <c r="R9" s="2">
        <v>13702806</v>
      </c>
      <c r="S9" s="2" t="s">
        <v>89</v>
      </c>
    </row>
    <row r="10" spans="1:19" x14ac:dyDescent="0.25">
      <c r="A10" s="4">
        <v>9</v>
      </c>
      <c r="B10" s="4">
        <f t="shared" si="0"/>
        <v>711</v>
      </c>
      <c r="C10" s="4">
        <f t="shared" si="1"/>
        <v>853.19999999999993</v>
      </c>
      <c r="D10" s="4">
        <f t="shared" si="2"/>
        <v>1023.8399999999999</v>
      </c>
      <c r="E10" s="5">
        <f t="shared" si="3"/>
        <v>13523956</v>
      </c>
      <c r="F10" s="4">
        <f t="shared" si="4"/>
        <v>19021</v>
      </c>
      <c r="G10" s="4">
        <f t="shared" si="5"/>
        <v>15851</v>
      </c>
      <c r="H10" s="4">
        <f t="shared" si="6"/>
        <v>13209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711</v>
      </c>
      <c r="R10" s="2">
        <v>13523956</v>
      </c>
      <c r="S10" s="2" t="s">
        <v>89</v>
      </c>
    </row>
    <row r="11" spans="1:19" x14ac:dyDescent="0.25">
      <c r="A11" s="4">
        <v>10</v>
      </c>
      <c r="B11" s="4">
        <f t="shared" si="0"/>
        <v>615</v>
      </c>
      <c r="C11" s="4">
        <f t="shared" si="1"/>
        <v>738</v>
      </c>
      <c r="D11" s="4">
        <f t="shared" si="2"/>
        <v>885.6</v>
      </c>
      <c r="E11" s="5">
        <f t="shared" si="3"/>
        <v>12211044</v>
      </c>
      <c r="F11" s="4">
        <f t="shared" si="4"/>
        <v>19855</v>
      </c>
      <c r="G11" s="4">
        <f t="shared" si="5"/>
        <v>16546</v>
      </c>
      <c r="H11" s="4">
        <f t="shared" si="6"/>
        <v>13788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615</v>
      </c>
      <c r="R11" s="2">
        <v>12211044</v>
      </c>
      <c r="S11" s="2" t="s">
        <v>90</v>
      </c>
    </row>
    <row r="12" spans="1:19" x14ac:dyDescent="0.25">
      <c r="A12" s="4">
        <v>11</v>
      </c>
      <c r="B12" s="4">
        <f t="shared" si="0"/>
        <v>711</v>
      </c>
      <c r="C12" s="4">
        <f t="shared" si="1"/>
        <v>853.19999999999993</v>
      </c>
      <c r="D12" s="4">
        <f t="shared" si="2"/>
        <v>1023.8399999999999</v>
      </c>
      <c r="E12" s="5">
        <f t="shared" si="3"/>
        <v>14238757</v>
      </c>
      <c r="F12" s="4">
        <f t="shared" si="4"/>
        <v>20026</v>
      </c>
      <c r="G12" s="4">
        <f t="shared" si="5"/>
        <v>16689</v>
      </c>
      <c r="H12" s="4">
        <f t="shared" si="6"/>
        <v>13907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711</v>
      </c>
      <c r="R12" s="2">
        <v>14238757</v>
      </c>
      <c r="S12" s="2" t="s">
        <v>90</v>
      </c>
    </row>
    <row r="13" spans="1:19" x14ac:dyDescent="0.25">
      <c r="A13" s="4">
        <v>12</v>
      </c>
      <c r="B13" s="4">
        <f t="shared" si="0"/>
        <v>615</v>
      </c>
      <c r="C13" s="4">
        <f t="shared" si="1"/>
        <v>738</v>
      </c>
      <c r="D13" s="4">
        <f t="shared" si="2"/>
        <v>885.6</v>
      </c>
      <c r="E13" s="5">
        <f t="shared" si="3"/>
        <v>12390844</v>
      </c>
      <c r="F13" s="4">
        <f t="shared" si="4"/>
        <v>20148</v>
      </c>
      <c r="G13" s="4">
        <f t="shared" si="5"/>
        <v>16790</v>
      </c>
      <c r="H13" s="4">
        <f t="shared" si="6"/>
        <v>13991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615</v>
      </c>
      <c r="R13" s="2">
        <v>12390844</v>
      </c>
      <c r="S13" s="2" t="s">
        <v>91</v>
      </c>
    </row>
    <row r="14" spans="1:19" x14ac:dyDescent="0.25">
      <c r="A14" s="4">
        <v>13</v>
      </c>
      <c r="B14" s="4">
        <f t="shared" si="0"/>
        <v>711</v>
      </c>
      <c r="C14" s="4">
        <f t="shared" si="1"/>
        <v>853.19999999999993</v>
      </c>
      <c r="D14" s="4">
        <f t="shared" si="2"/>
        <v>1023.8399999999999</v>
      </c>
      <c r="E14" s="5">
        <f t="shared" si="3"/>
        <v>14417207</v>
      </c>
      <c r="F14" s="77">
        <f t="shared" si="4"/>
        <v>20277</v>
      </c>
      <c r="G14" s="77">
        <f t="shared" si="5"/>
        <v>16898</v>
      </c>
      <c r="H14" s="77">
        <f t="shared" si="6"/>
        <v>14082</v>
      </c>
      <c r="I14" s="77">
        <f t="shared" si="7"/>
        <v>0</v>
      </c>
      <c r="J14" s="77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711</v>
      </c>
      <c r="R14" s="78">
        <v>14417207</v>
      </c>
      <c r="S14" s="78" t="s">
        <v>92</v>
      </c>
    </row>
    <row r="15" spans="1:19" x14ac:dyDescent="0.25">
      <c r="A15" s="4">
        <v>14</v>
      </c>
      <c r="B15" s="4">
        <f t="shared" si="0"/>
        <v>711</v>
      </c>
      <c r="C15" s="4">
        <f t="shared" si="1"/>
        <v>853.19999999999993</v>
      </c>
      <c r="D15" s="4">
        <f t="shared" si="2"/>
        <v>1023.8399999999999</v>
      </c>
      <c r="E15" s="5">
        <f t="shared" si="3"/>
        <v>14550707</v>
      </c>
      <c r="F15" s="77">
        <f t="shared" si="4"/>
        <v>20465</v>
      </c>
      <c r="G15" s="77">
        <f t="shared" si="5"/>
        <v>17054</v>
      </c>
      <c r="H15" s="77">
        <f t="shared" si="6"/>
        <v>14212</v>
      </c>
      <c r="I15" s="77">
        <f t="shared" si="7"/>
        <v>0</v>
      </c>
      <c r="J15" s="77">
        <f t="shared" si="8"/>
        <v>0</v>
      </c>
      <c r="K15" s="7"/>
      <c r="L15" s="7"/>
      <c r="M15" s="7"/>
      <c r="N15" s="7"/>
      <c r="O15" s="7">
        <v>0</v>
      </c>
      <c r="P15" s="7">
        <f t="shared" si="10"/>
        <v>0</v>
      </c>
      <c r="Q15" s="7">
        <v>711</v>
      </c>
      <c r="R15" s="78">
        <v>14550707</v>
      </c>
      <c r="S15" s="78" t="s">
        <v>93</v>
      </c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1">ROUND((E16/B16),0)</f>
        <v>#DIV/0!</v>
      </c>
      <c r="G16" s="4" t="e">
        <f t="shared" ref="G16" si="12">ROUND((E16/C16),0)</f>
        <v>#DIV/0!</v>
      </c>
      <c r="H16" s="4" t="e">
        <f t="shared" ref="H16" si="13">ROUND((E16/D16),0)</f>
        <v>#DIV/0!</v>
      </c>
      <c r="I16" s="4">
        <f t="shared" ref="I16" si="14">T16</f>
        <v>0</v>
      </c>
      <c r="J16" s="4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685</v>
      </c>
    </row>
    <row r="27" spans="1:19" s="10" customFormat="1" x14ac:dyDescent="0.25">
      <c r="F27" s="57" t="s">
        <v>84</v>
      </c>
      <c r="G27" s="57">
        <v>26</v>
      </c>
    </row>
    <row r="28" spans="1:19" s="10" customFormat="1" x14ac:dyDescent="0.25">
      <c r="C28" s="72" t="s">
        <v>74</v>
      </c>
      <c r="D28" s="72" t="s">
        <v>86</v>
      </c>
      <c r="F28" s="57" t="s">
        <v>85</v>
      </c>
      <c r="G28" s="57">
        <f>SUM(G26:G27)</f>
        <v>711</v>
      </c>
    </row>
    <row r="29" spans="1:19" s="10" customFormat="1" x14ac:dyDescent="0.25">
      <c r="C29" s="72" t="s">
        <v>1</v>
      </c>
      <c r="D29" s="72">
        <v>13345756</v>
      </c>
      <c r="F29" s="57" t="s">
        <v>71</v>
      </c>
      <c r="G29" s="57">
        <f>753+26</f>
        <v>779</v>
      </c>
      <c r="H29" s="10">
        <f>G29/G26</f>
        <v>1.1372262773722628</v>
      </c>
    </row>
    <row r="30" spans="1:19" s="10" customFormat="1" x14ac:dyDescent="0.25">
      <c r="F30" s="57" t="s">
        <v>72</v>
      </c>
      <c r="G30" s="57">
        <v>21000</v>
      </c>
    </row>
    <row r="31" spans="1:19" s="10" customFormat="1" x14ac:dyDescent="0.25">
      <c r="C31" s="75"/>
      <c r="D31" s="75"/>
      <c r="F31" s="75" t="s">
        <v>73</v>
      </c>
      <c r="G31" s="75">
        <f>G28*G30</f>
        <v>14931000</v>
      </c>
      <c r="H31" s="10">
        <f>G31/D29</f>
        <v>1.1187826302234209</v>
      </c>
    </row>
    <row r="32" spans="1:19" s="10" customFormat="1" x14ac:dyDescent="0.25">
      <c r="C32" s="75"/>
      <c r="D32" s="75"/>
      <c r="F32" s="75" t="s">
        <v>24</v>
      </c>
      <c r="G32" s="75">
        <f>G31*90%</f>
        <v>13437900</v>
      </c>
    </row>
    <row r="33" spans="3:7" s="10" customFormat="1" x14ac:dyDescent="0.25">
      <c r="C33" s="75"/>
      <c r="D33" s="75"/>
      <c r="F33" s="75" t="s">
        <v>25</v>
      </c>
      <c r="G33" s="75">
        <f>G31*80%</f>
        <v>11944800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2023-09-29T11:15:29Z</dcterms:modified>
</cp:coreProperties>
</file>