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UPENDRA R GOLATKAR\"/>
    </mc:Choice>
  </mc:AlternateContent>
  <xr:revisionPtr revIDLastSave="0" documentId="13_ncr:1_{0B4821EC-9524-4815-A0BF-DEA8F090559B}" xr6:coauthVersionLast="36" xr6:coauthVersionMax="36" xr10:uidLastSave="{00000000-0000-0000-0000-000000000000}"/>
  <bookViews>
    <workbookView xWindow="0" yWindow="0" windowWidth="28800" windowHeight="12105" activeTab="3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6" i="4" l="1"/>
  <c r="Q5" i="4"/>
  <c r="Q4" i="4"/>
  <c r="H20" i="4"/>
  <c r="I18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<sst xmlns="http://schemas.openxmlformats.org/spreadsheetml/2006/main" count="26" uniqueCount="22">
  <si>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</si>
  <si>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</si>
  <si>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</si>
  <si>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</si>
  <si>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</si>
  <si>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</si>
  <si>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</si>
  <si>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</si>
  <si>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</si>
  <si>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</si>
  <si>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</si>
  <si>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</si>
  <si>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</si>
  <si>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</si>
  <si>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Draft agreement - 44.95 lakhs</t>
  </si>
  <si>
    <t>f. no. 612, 6th floor, tricity bliss, secto r26, wahal, panvel</t>
  </si>
  <si>
    <t>rate</t>
  </si>
  <si>
    <t>fmv</t>
  </si>
  <si>
    <t>tricity bliss</t>
  </si>
  <si>
    <t>21.09.23</t>
  </si>
  <si>
    <t>18.09.23</t>
  </si>
  <si>
    <t>23.09.23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</si>
</sst>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171450</xdr:rowOff>
    </xdr:from>
    <xdr:to>
      <xdr:col>26</xdr:col>
      <xdr:colOff>40822</xdr:colOff>
      <xdr:row>48</xdr:row>
      <xdr:rowOff>163286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42C537-79F1-46EC-BEBF-321412EA5E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223" r="16422" b="13965"/>
        <a:stretch/>
      </xdr:blipFill>
      <xdr:spPr>
        <a:xfrm>
          <a:off x="612321" y="933450"/>
          <a:ext cx="15348858" cy="81016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571501</xdr:colOff>
      <xdr:row>9</xdr:row>
      <xdr:rowOff>173182</xdr:rowOff>
    </xdr:from>
    <xdr:to>
      <xdr:col>25</xdr:col>
      <xdr:colOff>277092</xdr:colOff>
      <xdr:row>54</xdr:row>
      <xdr:rowOff>155864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43688C-F9BC-4BF6-9A6A-C7708FB6A2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190" t="7240" r="18482" b="9584"/>
        <a:stretch/>
      </xdr:blipFill>
      <xdr:spPr>
        <a:xfrm>
          <a:off x="571501" y="1887682"/>
          <a:ext cx="14859000" cy="85551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BA5EF4-1B0B-4A6D-95E3-DAF263EC8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AF8D0D-2776-4BB8-BB3E-16835FF96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B59420-6BA0-4A97-8943-5DF7DCE5A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opLeftCell="A2" zoomScale="115" zoomScaleNormal="115" workbookViewId="0">
      <selection activeCell="J29" sqref="J2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405</v>
      </c>
      <c r="C2" s="4">
        <f>B2*1.2</f>
        <v>486</v>
      </c>
      <c r="D2" s="4">
        <f t="shared" ref="D2:D13" si="2">C2*1.2</f>
        <v>583.19999999999993</v>
      </c>
      <c r="E2" s="5">
        <f t="shared" ref="E2:E13" si="3">R2</f>
        <v>4800000</v>
      </c>
      <c r="F2" s="15">
        <f t="shared" ref="F2:F13" si="4">ROUND((E2/B2),0)</f>
        <v>11852</v>
      </c>
      <c r="G2" s="10">
        <f t="shared" ref="G2:G13" si="5">ROUND((E2/C2),0)</f>
        <v>9877</v>
      </c>
      <c r="H2" s="10">
        <f t="shared" ref="H2:H13" si="6">ROUND((E2/D2),0)</f>
        <v>8230</v>
      </c>
      <c r="I2" s="4" t="e">
        <f>#REF!</f>
        <v>#REF!</v>
      </c>
      <c r="J2" s="4" t="str">
        <f t="shared" ref="J2:J13" si="7">S2</f>
        <v>tricity bliss</v>
      </c>
      <c r="O2">
        <v>0</v>
      </c>
      <c r="P2">
        <f t="shared" ref="P2:P12" si="8">O2/1.2</f>
        <v>0</v>
      </c>
      <c r="Q2">
        <v>405</v>
      </c>
      <c r="R2" s="2">
        <v>4800000</v>
      </c>
      <c r="S2" s="8" t="s">
        <v>18</v>
      </c>
      <c r="T2" s="8"/>
    </row>
    <row r="3" spans="1:20" x14ac:dyDescent="0.25">
      <c r="A3" s="4">
        <f t="shared" si="0"/>
        <v>0</v>
      </c>
      <c r="B3" s="4">
        <f t="shared" si="1"/>
        <v>403.46</v>
      </c>
      <c r="C3" s="4">
        <f t="shared" ref="C3:C15" si="9">B3*1.2</f>
        <v>484.15199999999993</v>
      </c>
      <c r="D3" s="4">
        <f t="shared" si="2"/>
        <v>580.98239999999987</v>
      </c>
      <c r="E3" s="5">
        <f t="shared" si="3"/>
        <v>4800000</v>
      </c>
      <c r="F3" s="15">
        <f t="shared" si="4"/>
        <v>11897</v>
      </c>
      <c r="G3" s="10">
        <f t="shared" si="5"/>
        <v>9914</v>
      </c>
      <c r="H3" s="10">
        <f t="shared" si="6"/>
        <v>8262</v>
      </c>
      <c r="I3" s="4" t="e">
        <f>#REF!</f>
        <v>#REF!</v>
      </c>
      <c r="J3" s="4" t="str">
        <f t="shared" si="7"/>
        <v>tricity bliss</v>
      </c>
      <c r="O3">
        <v>0</v>
      </c>
      <c r="P3">
        <f t="shared" si="8"/>
        <v>0</v>
      </c>
      <c r="Q3">
        <v>403.46</v>
      </c>
      <c r="R3" s="2">
        <v>4800000</v>
      </c>
      <c r="S3" s="8" t="s">
        <v>18</v>
      </c>
      <c r="T3" s="8"/>
    </row>
    <row r="4" spans="1:20" x14ac:dyDescent="0.25">
      <c r="A4" s="4">
        <f t="shared" si="0"/>
        <v>0</v>
      </c>
      <c r="B4" s="4">
        <f t="shared" si="1"/>
        <v>404.51111999999995</v>
      </c>
      <c r="C4" s="4">
        <f t="shared" si="9"/>
        <v>485.41334399999994</v>
      </c>
      <c r="D4" s="4">
        <f t="shared" si="2"/>
        <v>582.4960127999999</v>
      </c>
      <c r="E4" s="5">
        <f t="shared" si="3"/>
        <v>4495000</v>
      </c>
      <c r="F4" s="15">
        <f t="shared" si="4"/>
        <v>11112</v>
      </c>
      <c r="G4" s="10">
        <f t="shared" si="5"/>
        <v>9260</v>
      </c>
      <c r="H4" s="10">
        <f t="shared" si="6"/>
        <v>7717</v>
      </c>
      <c r="I4" s="4" t="e">
        <f>#REF!</f>
        <v>#REF!</v>
      </c>
      <c r="J4" s="4" t="str">
        <f t="shared" si="7"/>
        <v>21.09.23</v>
      </c>
      <c r="O4">
        <v>0</v>
      </c>
      <c r="P4">
        <f t="shared" si="8"/>
        <v>0</v>
      </c>
      <c r="Q4">
        <f>37.58*10.764</f>
        <v>404.51111999999995</v>
      </c>
      <c r="R4" s="2">
        <v>4495000</v>
      </c>
      <c r="S4" s="8" t="s">
        <v>19</v>
      </c>
      <c r="T4" s="8"/>
    </row>
    <row r="5" spans="1:20" x14ac:dyDescent="0.25">
      <c r="A5" s="4">
        <f t="shared" si="0"/>
        <v>0</v>
      </c>
      <c r="B5" s="4">
        <f t="shared" si="1"/>
        <v>404.51111999999995</v>
      </c>
      <c r="C5" s="4">
        <f t="shared" si="9"/>
        <v>485.41334399999994</v>
      </c>
      <c r="D5" s="4">
        <f t="shared" si="2"/>
        <v>582.4960127999999</v>
      </c>
      <c r="E5" s="5">
        <f t="shared" si="3"/>
        <v>4495000</v>
      </c>
      <c r="F5" s="15">
        <f t="shared" si="4"/>
        <v>11112</v>
      </c>
      <c r="G5" s="15">
        <f t="shared" si="5"/>
        <v>9260</v>
      </c>
      <c r="H5" s="10">
        <f t="shared" si="6"/>
        <v>7717</v>
      </c>
      <c r="I5" s="4" t="e">
        <f>#REF!</f>
        <v>#REF!</v>
      </c>
      <c r="J5" s="4" t="str">
        <f t="shared" si="7"/>
        <v>18.09.23</v>
      </c>
      <c r="O5">
        <v>0</v>
      </c>
      <c r="P5">
        <f t="shared" si="8"/>
        <v>0</v>
      </c>
      <c r="Q5">
        <f>37.58*10.764</f>
        <v>404.51111999999995</v>
      </c>
      <c r="R5" s="2">
        <v>4495000</v>
      </c>
      <c r="S5" s="8" t="s">
        <v>20</v>
      </c>
      <c r="T5" s="8"/>
    </row>
    <row r="6" spans="1:20" x14ac:dyDescent="0.25">
      <c r="A6" s="4">
        <f t="shared" si="0"/>
        <v>0</v>
      </c>
      <c r="B6" s="4">
        <f t="shared" si="1"/>
        <v>404.51111999999995</v>
      </c>
      <c r="C6" s="4">
        <f t="shared" si="9"/>
        <v>485.41334399999994</v>
      </c>
      <c r="D6" s="4">
        <f t="shared" si="2"/>
        <v>582.4960127999999</v>
      </c>
      <c r="E6" s="5">
        <f t="shared" si="3"/>
        <v>4495000</v>
      </c>
      <c r="F6" s="15">
        <f t="shared" si="4"/>
        <v>11112</v>
      </c>
      <c r="G6" s="15">
        <f t="shared" si="5"/>
        <v>9260</v>
      </c>
      <c r="H6" s="10">
        <f t="shared" si="6"/>
        <v>7717</v>
      </c>
      <c r="I6" s="4" t="e">
        <f>#REF!</f>
        <v>#REF!</v>
      </c>
      <c r="J6" s="4" t="str">
        <f t="shared" si="7"/>
        <v>23.09.23</v>
      </c>
      <c r="O6">
        <v>0</v>
      </c>
      <c r="P6">
        <f t="shared" si="8"/>
        <v>0</v>
      </c>
      <c r="Q6">
        <f>37.58*10.764</f>
        <v>404.51111999999995</v>
      </c>
      <c r="R6" s="2">
        <v>4495000</v>
      </c>
      <c r="S6" s="8" t="s">
        <v>21</v>
      </c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ref="Q2:Q12" si="10">P7/1.2</f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5" t="e">
        <f t="shared" si="4"/>
        <v>#DIV/0!</v>
      </c>
      <c r="G8" s="15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15</v>
      </c>
    </row>
    <row r="18" spans="7:24" x14ac:dyDescent="0.25">
      <c r="G18" t="s">
        <v>13</v>
      </c>
      <c r="H18">
        <v>405</v>
      </c>
      <c r="I18">
        <f>37.58*10.764</f>
        <v>404.51111999999995</v>
      </c>
    </row>
    <row r="19" spans="7:24" x14ac:dyDescent="0.25">
      <c r="G19" t="s">
        <v>16</v>
      </c>
      <c r="H19">
        <v>11200</v>
      </c>
    </row>
    <row r="20" spans="7:24" x14ac:dyDescent="0.25">
      <c r="G20" t="s">
        <v>17</v>
      </c>
      <c r="H20">
        <f>H19*H18</f>
        <v>4536000</v>
      </c>
    </row>
    <row r="22" spans="7:24" x14ac:dyDescent="0.25">
      <c r="G22" s="6"/>
      <c r="H22" s="6"/>
    </row>
    <row r="23" spans="7:24" x14ac:dyDescent="0.25">
      <c r="G23" t="s">
        <v>14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2" zoomScale="70" zoomScaleNormal="70" workbookViewId="0">
      <selection activeCell="AG41" sqref="AG41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zoomScale="55" zoomScaleNormal="55" workbookViewId="0">
      <selection activeCell="C70" sqref="C7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abSelected="1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2023-09-26T12:43:03Z</dcterms:modified>
</cp:coreProperties>
</file>