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13C32F0B-4BD5-433C-99AE-60436466F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8" i="1" s="1"/>
  <c r="C11" i="1"/>
  <c r="F30" i="1"/>
  <c r="C23" i="1" l="1"/>
  <c r="C83" i="1" l="1"/>
  <c r="C5" i="1" l="1"/>
  <c r="C6" i="1" l="1"/>
  <c r="C14" i="1"/>
  <c r="C12" i="1" l="1"/>
  <c r="C13" i="1" s="1"/>
  <c r="C16" i="1" s="1"/>
  <c r="G30" i="1" s="1"/>
  <c r="H30" i="1" l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<sst xmlns="http://schemas.openxmlformats.org/spreadsheetml/2006/main" count="33" uniqueCount="30">
  <si>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</si>
  <si>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</si>
  <si>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</si>
  <si>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</si>
  <si>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</si>
  <si>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</si>
  <si>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</si>
  <si>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</si>
  <si>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</si>
  <si>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</si>
  <si>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</si>
  <si>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</si>
  <si>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</si>
  <si>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</si>
  <si>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</si>
  <si>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</si>
  <si>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</si>
  <si>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</t>
  </si>
  <si>
    <t>FMV</t>
  </si>
  <si>
    <t>DSV</t>
  </si>
  <si>
    <t>Remark</t>
  </si>
  <si>
    <t>rate on C.A</t>
  </si>
  <si>
    <t xml:space="preserve">1. We have considered carpet  area </t>
  </si>
  <si>
    <t>C.A</t>
  </si>
  <si>
    <t xml:space="preserve">Carpet Area </t>
  </si>
  <si>
    <t>F. No.</t>
  </si>
  <si>
    <t xml:space="preserve">Mr.Sandeep S.Hire </t>
  </si>
  <si>
    <t>Village -Kirol CTS No. 5662</t>
  </si>
  <si>
    <t xml:space="preserve">Flat No. 604, 6th floor, Building No. 33, Pragati Aikar Road, Pant Nagar, Ghatkopar (East) </t>
  </si>
  <si>
    <t>under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</si>
</sst>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2" fontId="0" fillId="0" borderId="0" xfId="0" applyNumberFormat="1" applyAlignment="1">
      <alignment wrapText="1"/>
    </xf>
    <xf numFmtId="2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9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564172</xdr:colOff>
      <xdr:row>33</xdr:row>
      <xdr:rowOff>95250</xdr:rowOff>
    </xdr:from>
    <xdr:to>
      <xdr:col>23</xdr:col>
      <xdr:colOff>534449</xdr:colOff>
      <xdr:row>63</xdr:row>
      <xdr:rowOff>80665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CA579-79DE-8FED-84B1-E2735B3CD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172" y="6762750"/>
          <a:ext cx="18023815" cy="574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topLeftCell="A19" zoomScale="130" zoomScaleNormal="130" workbookViewId="0">
      <selection activeCell="J22" sqref="J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3" customWidth="1"/>
    <col min="4" max="4" width="15.5703125" style="13" bestFit="1" customWidth="1"/>
    <col min="5" max="5" width="12.28515625" customWidth="1"/>
    <col min="6" max="6" width="15.42578125" style="38" customWidth="1"/>
    <col min="7" max="7" width="13.7109375" customWidth="1"/>
    <col min="8" max="8" width="17" customWidth="1"/>
    <col min="12" max="12" width="14.28515625" bestFit="1" customWidth="1"/>
    <col min="13" max="13" width="11.5703125" bestFit="1" customWidth="1"/>
  </cols>
  <sheetData>
    <row r="1" spans="1:7" x14ac:dyDescent="0.25">
      <c r="A1" s="1"/>
      <c r="B1" s="2"/>
      <c r="C1" s="12"/>
      <c r="D1" s="17"/>
    </row>
    <row r="2" spans="1:7" x14ac:dyDescent="0.25">
      <c r="A2" s="3"/>
      <c r="D2" s="18"/>
    </row>
    <row r="3" spans="1:7" x14ac:dyDescent="0.25">
      <c r="A3" s="3" t="s">
        <v>0</v>
      </c>
      <c r="B3" s="4"/>
      <c r="C3" s="23">
        <v>21000</v>
      </c>
      <c r="D3" s="25" t="s">
        <v>21</v>
      </c>
    </row>
    <row r="4" spans="1:7" ht="30" x14ac:dyDescent="0.25">
      <c r="A4" s="5" t="s">
        <v>1</v>
      </c>
      <c r="B4" s="4"/>
      <c r="C4" s="23">
        <v>3000</v>
      </c>
      <c r="D4" s="19"/>
    </row>
    <row r="5" spans="1:7" x14ac:dyDescent="0.25">
      <c r="A5" s="3" t="s">
        <v>2</v>
      </c>
      <c r="B5" s="4"/>
      <c r="C5" s="23">
        <f>C3-C4</f>
        <v>18000</v>
      </c>
      <c r="D5" s="19"/>
    </row>
    <row r="6" spans="1:7" x14ac:dyDescent="0.25">
      <c r="A6" s="3" t="s">
        <v>3</v>
      </c>
      <c r="B6" s="4"/>
      <c r="C6" s="23">
        <f>C4</f>
        <v>3000</v>
      </c>
      <c r="D6" s="19"/>
    </row>
    <row r="7" spans="1:7" x14ac:dyDescent="0.25">
      <c r="A7" s="3" t="s">
        <v>4</v>
      </c>
      <c r="B7" s="6"/>
      <c r="C7" s="20">
        <f>D8-D7</f>
        <v>0</v>
      </c>
      <c r="D7" s="42">
        <v>2023</v>
      </c>
      <c r="E7" t="s">
        <v>29</v>
      </c>
    </row>
    <row r="8" spans="1:7" x14ac:dyDescent="0.25">
      <c r="A8" s="3" t="s">
        <v>5</v>
      </c>
      <c r="B8" s="6"/>
      <c r="C8" s="20">
        <f>C9-C7</f>
        <v>60</v>
      </c>
      <c r="D8" s="20">
        <v>2023</v>
      </c>
    </row>
    <row r="9" spans="1:7" x14ac:dyDescent="0.25">
      <c r="A9" s="3" t="s">
        <v>6</v>
      </c>
      <c r="B9" s="6"/>
      <c r="C9" s="20">
        <v>60</v>
      </c>
      <c r="D9" s="20"/>
    </row>
    <row r="10" spans="1:7" ht="30" x14ac:dyDescent="0.25">
      <c r="A10" s="5" t="s">
        <v>12</v>
      </c>
      <c r="B10" s="6"/>
      <c r="C10" s="20">
        <v>0</v>
      </c>
      <c r="D10" s="20"/>
    </row>
    <row r="11" spans="1:7" x14ac:dyDescent="0.25">
      <c r="A11" s="3"/>
      <c r="B11" s="7"/>
      <c r="C11" s="21">
        <f>C10%</f>
        <v>0</v>
      </c>
      <c r="D11" s="21"/>
    </row>
    <row r="12" spans="1:7" x14ac:dyDescent="0.25">
      <c r="A12" s="3" t="s">
        <v>7</v>
      </c>
      <c r="B12" s="4"/>
      <c r="C12" s="23">
        <f>C6*C11</f>
        <v>0</v>
      </c>
      <c r="D12" s="19"/>
    </row>
    <row r="13" spans="1:7" x14ac:dyDescent="0.25">
      <c r="A13" s="3" t="s">
        <v>8</v>
      </c>
      <c r="B13" s="4"/>
      <c r="C13" s="23">
        <f>C6-C12</f>
        <v>3000</v>
      </c>
      <c r="D13" s="19"/>
    </row>
    <row r="14" spans="1:7" x14ac:dyDescent="0.25">
      <c r="A14" s="3" t="s">
        <v>2</v>
      </c>
      <c r="B14" s="4"/>
      <c r="C14" s="23">
        <f>C5</f>
        <v>18000</v>
      </c>
      <c r="D14" s="19"/>
    </row>
    <row r="15" spans="1:7" x14ac:dyDescent="0.25">
      <c r="B15" s="4"/>
      <c r="C15" s="23"/>
      <c r="D15" s="19"/>
    </row>
    <row r="16" spans="1:7" x14ac:dyDescent="0.25">
      <c r="A16" s="26" t="s">
        <v>13</v>
      </c>
      <c r="B16" s="29"/>
      <c r="C16" s="25">
        <f>C14+C13</f>
        <v>21000</v>
      </c>
      <c r="D16" s="19"/>
      <c r="E16" s="8"/>
      <c r="G16" s="8"/>
    </row>
    <row r="17" spans="1:15" x14ac:dyDescent="0.25">
      <c r="B17" s="6"/>
      <c r="C17" s="20"/>
      <c r="D17" s="20"/>
    </row>
    <row r="18" spans="1:15" x14ac:dyDescent="0.25">
      <c r="A18" s="26" t="s">
        <v>24</v>
      </c>
      <c r="B18" s="27"/>
      <c r="C18" s="28">
        <v>888</v>
      </c>
      <c r="D18" s="20"/>
    </row>
    <row r="19" spans="1:15" x14ac:dyDescent="0.25">
      <c r="A19" s="3" t="s">
        <v>16</v>
      </c>
      <c r="B19" s="30"/>
      <c r="C19" s="24">
        <f>C16*C18+D20</f>
        <v>18648000</v>
      </c>
      <c r="D19" s="38"/>
    </row>
    <row r="20" spans="1:15" x14ac:dyDescent="0.25">
      <c r="A20" s="3" t="s">
        <v>14</v>
      </c>
      <c r="C20" s="14">
        <f>C19*0.9</f>
        <v>16783200</v>
      </c>
      <c r="D20"/>
    </row>
    <row r="21" spans="1:15" x14ac:dyDescent="0.25">
      <c r="A21" s="3" t="s">
        <v>15</v>
      </c>
      <c r="C21" s="14">
        <f>C19*0.8</f>
        <v>14918400</v>
      </c>
      <c r="D21" s="14"/>
      <c r="E21" s="31"/>
    </row>
    <row r="22" spans="1:15" x14ac:dyDescent="0.25">
      <c r="A22" s="3"/>
      <c r="D22" s="20"/>
    </row>
    <row r="23" spans="1:15" x14ac:dyDescent="0.25">
      <c r="A23" s="9" t="s">
        <v>9</v>
      </c>
      <c r="B23" s="10"/>
      <c r="C23" s="22">
        <f>C4*C18</f>
        <v>2664000</v>
      </c>
      <c r="D23" s="22"/>
    </row>
    <row r="24" spans="1:15" x14ac:dyDescent="0.25">
      <c r="A24" s="3" t="s">
        <v>10</v>
      </c>
    </row>
    <row r="25" spans="1:15" x14ac:dyDescent="0.25">
      <c r="A25" s="16" t="s">
        <v>11</v>
      </c>
      <c r="B25" s="13"/>
      <c r="C25" s="14">
        <f>C19*0.025/12</f>
        <v>38850</v>
      </c>
      <c r="D25" s="38"/>
      <c r="E25" s="38"/>
      <c r="G25" s="38"/>
    </row>
    <row r="26" spans="1:15" x14ac:dyDescent="0.25">
      <c r="C26" s="14"/>
      <c r="D26" s="14"/>
      <c r="E26" s="30" t="s">
        <v>26</v>
      </c>
      <c r="F26" s="39"/>
    </row>
    <row r="27" spans="1:15" x14ac:dyDescent="0.25">
      <c r="A27" s="30"/>
      <c r="C27" s="14"/>
      <c r="D27" s="14"/>
      <c r="E27" t="s">
        <v>28</v>
      </c>
      <c r="K27" s="31" t="s">
        <v>20</v>
      </c>
      <c r="L27" s="37" t="s">
        <v>22</v>
      </c>
      <c r="M27" s="37"/>
      <c r="N27" s="37"/>
      <c r="O27" s="37"/>
    </row>
    <row r="28" spans="1:15" x14ac:dyDescent="0.25">
      <c r="A28" s="30"/>
      <c r="C28"/>
      <c r="D28"/>
      <c r="E28" t="s">
        <v>27</v>
      </c>
    </row>
    <row r="29" spans="1:15" x14ac:dyDescent="0.25">
      <c r="A29" s="30"/>
      <c r="C29"/>
      <c r="D29"/>
      <c r="E29" s="35" t="s">
        <v>25</v>
      </c>
      <c r="F29" s="40" t="s">
        <v>23</v>
      </c>
      <c r="G29" s="32" t="s">
        <v>17</v>
      </c>
      <c r="H29" s="32" t="s">
        <v>18</v>
      </c>
      <c r="I29" s="34"/>
      <c r="J29" s="34"/>
    </row>
    <row r="30" spans="1:15" x14ac:dyDescent="0.25">
      <c r="C30"/>
      <c r="D30"/>
      <c r="E30" s="36">
        <v>1701</v>
      </c>
      <c r="F30" s="41">
        <f>C18</f>
        <v>888</v>
      </c>
      <c r="G30" s="8">
        <f>C16</f>
        <v>21000</v>
      </c>
      <c r="H30" s="8">
        <f>G30*F30</f>
        <v>18648000</v>
      </c>
    </row>
    <row r="31" spans="1:15" x14ac:dyDescent="0.25">
      <c r="C31"/>
      <c r="D31"/>
      <c r="G31" s="30" t="s">
        <v>18</v>
      </c>
      <c r="H31" s="33">
        <f>SUM(H30:H30)</f>
        <v>18648000</v>
      </c>
    </row>
    <row r="32" spans="1:15" x14ac:dyDescent="0.25">
      <c r="C32"/>
      <c r="D32"/>
      <c r="G32" s="30" t="s">
        <v>14</v>
      </c>
      <c r="H32" s="33">
        <f>H31*90%</f>
        <v>16783200</v>
      </c>
    </row>
    <row r="33" spans="1:8" x14ac:dyDescent="0.25">
      <c r="C33"/>
      <c r="D33"/>
      <c r="G33" s="30" t="s">
        <v>19</v>
      </c>
      <c r="H33" s="33">
        <f>H31*80%</f>
        <v>14918400</v>
      </c>
    </row>
    <row r="34" spans="1:8" x14ac:dyDescent="0.25">
      <c r="C34"/>
      <c r="D34"/>
    </row>
    <row r="35" spans="1:8" x14ac:dyDescent="0.25">
      <c r="C35"/>
      <c r="D35"/>
    </row>
    <row r="36" spans="1:8" x14ac:dyDescent="0.25">
      <c r="C36"/>
      <c r="D36"/>
    </row>
    <row r="37" spans="1:8" x14ac:dyDescent="0.25">
      <c r="C37"/>
      <c r="D37"/>
    </row>
    <row r="38" spans="1:8" x14ac:dyDescent="0.25">
      <c r="C38"/>
      <c r="D38"/>
    </row>
    <row r="39" spans="1:8" x14ac:dyDescent="0.25">
      <c r="C39"/>
      <c r="D39"/>
    </row>
    <row r="45" spans="1:8" x14ac:dyDescent="0.25">
      <c r="A45" s="15"/>
      <c r="G45" s="8"/>
    </row>
    <row r="46" spans="1:8" x14ac:dyDescent="0.25">
      <c r="G46" s="8"/>
    </row>
    <row r="58" spans="1:1" ht="15.75" x14ac:dyDescent="0.25">
      <c r="A58" s="11"/>
    </row>
    <row r="59" spans="1:1" ht="15.75" x14ac:dyDescent="0.25">
      <c r="A59" s="11"/>
    </row>
    <row r="60" spans="1:1" ht="15.75" x14ac:dyDescent="0.25">
      <c r="A60" s="11"/>
    </row>
    <row r="61" spans="1:1" ht="15.75" x14ac:dyDescent="0.25">
      <c r="A61" s="11"/>
    </row>
    <row r="62" spans="1:1" ht="15.75" x14ac:dyDescent="0.25">
      <c r="A62" s="11"/>
    </row>
    <row r="63" spans="1:1" ht="15.75" x14ac:dyDescent="0.25">
      <c r="A63" s="11"/>
    </row>
    <row r="64" spans="1:1" ht="15.75" x14ac:dyDescent="0.25">
      <c r="A64" s="11"/>
    </row>
    <row r="83" spans="3:3" x14ac:dyDescent="0.25">
      <c r="C83" s="13">
        <f>C82*C81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2023-09-26T06:33:59Z</dcterms:modified>
</cp:coreProperties>
</file>