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672E34B-EABC-4E1C-85AA-7FA9B6025A9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7" i="1" l="1"/>
  <c r="D27" i="1"/>
  <c r="E27" i="1"/>
  <c r="F13" i="1"/>
  <c r="J27" i="1"/>
  <c r="B18" i="1"/>
  <c r="F8" i="1"/>
  <c r="F9" i="1" s="1"/>
  <c r="F6" i="1"/>
  <c r="B10" i="1"/>
  <c r="G36" i="1"/>
  <c r="H36" i="1" s="1"/>
  <c r="D36" i="1"/>
  <c r="I33" i="1"/>
  <c r="J33" i="1" s="1"/>
  <c r="G35" i="1"/>
  <c r="J4" i="1" l="1"/>
  <c r="H27" i="1" l="1"/>
  <c r="J5" i="1" l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G34" i="1"/>
  <c r="H35" i="1"/>
  <c r="H34" i="1" l="1"/>
  <c r="H33" i="1"/>
  <c r="D34" i="1" l="1"/>
  <c r="J26" i="1" l="1"/>
  <c r="I30" i="1" l="1"/>
  <c r="I29" i="1"/>
  <c r="I31" i="1"/>
  <c r="D35" i="1" l="1"/>
  <c r="I25" i="1"/>
  <c r="D33" i="1" l="1"/>
  <c r="I26" i="1"/>
  <c r="I28" i="1"/>
  <c r="H3" i="1" l="1"/>
  <c r="B5" i="1" l="1"/>
  <c r="B11" i="1" l="1"/>
  <c r="B6" i="1"/>
  <c r="B14" i="1"/>
  <c r="B12" i="1" l="1"/>
  <c r="B13" i="1" s="1"/>
  <c r="B15" i="1" s="1"/>
  <c r="B17" i="1" s="1"/>
  <c r="B19" i="1" s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<sst xmlns="http://schemas.openxmlformats.org/spreadsheetml/2006/main" count="29" uniqueCount="27">
  <si>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</si>
  <si>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</si>
  <si>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</si>
  <si>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</si>
  <si>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</si>
  <si>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</si>
  <si>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</si>
  <si>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</si>
  <si>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</si>
  <si>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</si>
  <si>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</si>
  <si>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</si>
  <si>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</si>
  <si>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</si>
  <si>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</si>
  <si>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</si>
  <si>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</si>
  <si>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</si>
  <si>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</si>
  <si>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</si>
  <si>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</si>
  <si>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</si>
  <si>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</si>
  <si>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</si>
  <si>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</si>
  <si>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Value / RV</t>
  </si>
  <si>
    <t>Super 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</si>
</sst>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164" fontId="7" fillId="0" borderId="0" xfId="0" applyNumberFormat="1" applyFont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211791</xdr:colOff>
      <xdr:row>46</xdr:row>
      <xdr:rowOff>77434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379ED8-544D-4C65-A30B-94DB475C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61391" cy="8840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1ED9B-4F45-4730-8406-3794EEEF6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564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268354</xdr:colOff>
      <xdr:row>42</xdr:row>
      <xdr:rowOff>67801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28C595-2FD7-4BF2-8D95-ED8A3CC0F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50754" cy="8068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87524</xdr:colOff>
      <xdr:row>45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50DFF8-7054-4019-B9B1-F91E60040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89124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200734</xdr:colOff>
      <xdr:row>35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21D951-40EA-4CB6-BD6F-20A8456E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77534" cy="6763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18" sqref="F18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7800</v>
      </c>
      <c r="C3" s="44"/>
      <c r="D3" s="34"/>
      <c r="E3" s="15"/>
      <c r="F3" s="5">
        <v>2003</v>
      </c>
      <c r="G3" s="7">
        <v>2023</v>
      </c>
      <c r="H3" s="8">
        <f>G3-F3</f>
        <v>20</v>
      </c>
      <c r="I3" s="6"/>
      <c r="J3">
        <v>30250</v>
      </c>
      <c r="L3" s="5"/>
      <c r="M3" s="7"/>
      <c r="N3" s="8"/>
      <c r="O3" s="6"/>
    </row>
    <row r="4" spans="1:15" ht="33" x14ac:dyDescent="0.3">
      <c r="A4" s="35" t="s">
        <v>1</v>
      </c>
      <c r="B4" s="44">
        <v>2500</v>
      </c>
      <c r="C4" s="44"/>
      <c r="D4" s="34"/>
      <c r="E4" s="15"/>
      <c r="F4" s="9"/>
      <c r="G4" s="7"/>
      <c r="H4" s="8"/>
      <c r="I4" s="6"/>
      <c r="J4">
        <f>J3/100*105</f>
        <v>31762.5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5300</v>
      </c>
      <c r="C5" s="54"/>
      <c r="F5" t="s">
        <v>23</v>
      </c>
      <c r="G5" s="34" t="s">
        <v>26</v>
      </c>
      <c r="H5" s="23"/>
      <c r="I5" s="6"/>
      <c r="J5">
        <f>J4/10.764</f>
        <v>2950.8082497212936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2500</v>
      </c>
      <c r="C6" s="55"/>
      <c r="E6" s="15"/>
      <c r="F6" s="60">
        <f>G6/1.3</f>
        <v>538.46153846153845</v>
      </c>
      <c r="G6" s="34">
        <v>700</v>
      </c>
      <c r="H6" s="23"/>
      <c r="I6" s="50"/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20</v>
      </c>
      <c r="C7" s="36"/>
      <c r="F7" s="60">
        <v>9500</v>
      </c>
      <c r="G7" s="34"/>
      <c r="H7" s="23"/>
      <c r="I7" s="50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40</v>
      </c>
      <c r="C8" s="36"/>
      <c r="F8" s="60">
        <f>F7*F6</f>
        <v>5115384.615384615</v>
      </c>
      <c r="G8" s="46"/>
      <c r="H8" s="52"/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60">
        <f>F8/700</f>
        <v>7307.6923076923076</v>
      </c>
      <c r="G9" s="38"/>
      <c r="H9" s="51"/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30</v>
      </c>
      <c r="C10" s="36"/>
      <c r="F10" s="15"/>
      <c r="G10" s="38"/>
      <c r="H10" s="51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0.3</v>
      </c>
      <c r="C11" s="45"/>
      <c r="D11" s="37"/>
      <c r="E11" s="30"/>
      <c r="F11" s="15" t="s">
        <v>24</v>
      </c>
      <c r="G11" s="38"/>
      <c r="H11" s="53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750</v>
      </c>
      <c r="C12" s="44"/>
      <c r="E12" s="1"/>
      <c r="F12" s="15">
        <v>530</v>
      </c>
      <c r="G12" s="14"/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1750</v>
      </c>
      <c r="C13" s="44"/>
      <c r="D13" s="38"/>
      <c r="E13" s="1"/>
      <c r="F13" s="15">
        <f>F12*1.2</f>
        <v>636</v>
      </c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5300</v>
      </c>
      <c r="C14" s="44"/>
      <c r="D14" s="34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7050</v>
      </c>
      <c r="C15" s="44"/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56" t="s">
        <v>20</v>
      </c>
      <c r="B16" s="58">
        <v>700</v>
      </c>
      <c r="C16" s="36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6" t="s">
        <v>25</v>
      </c>
      <c r="B17" s="57">
        <f>B16*B15</f>
        <v>4935000</v>
      </c>
      <c r="C17" s="39"/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6" t="s">
        <v>12</v>
      </c>
      <c r="B18" s="57">
        <f>700*B4</f>
        <v>1750000</v>
      </c>
      <c r="C18" s="39"/>
      <c r="D18" s="34"/>
      <c r="E18" s="15"/>
      <c r="F18" s="15"/>
      <c r="G18" s="15"/>
      <c r="I18" s="6"/>
    </row>
    <row r="19" spans="1:15" ht="16.5" x14ac:dyDescent="0.3">
      <c r="A19" s="48" t="s">
        <v>16</v>
      </c>
      <c r="B19" s="49">
        <f>B17*0.03/12</f>
        <v>12337.5</v>
      </c>
      <c r="C19" s="39"/>
      <c r="D19" s="47"/>
      <c r="E19" s="15"/>
      <c r="I19" s="15"/>
    </row>
    <row r="20" spans="1:15" x14ac:dyDescent="0.25">
      <c r="B20" s="25"/>
      <c r="C20" s="25"/>
    </row>
    <row r="21" spans="1:15" x14ac:dyDescent="0.25">
      <c r="B21" s="25"/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/>
      <c r="C25" s="22"/>
      <c r="D25" s="21">
        <v>535</v>
      </c>
      <c r="E25" s="21"/>
      <c r="F25" s="21">
        <v>4000000</v>
      </c>
      <c r="G25" s="23" t="e">
        <f t="shared" ref="G25:G31" si="0">F25/C25</f>
        <v>#DIV/0!</v>
      </c>
      <c r="H25" s="23">
        <f>F25/D25</f>
        <v>7476.6355140186915</v>
      </c>
      <c r="I25" s="23" t="e">
        <f t="shared" ref="I25:I31" si="1">F25/B25</f>
        <v>#DIV/0!</v>
      </c>
      <c r="J25" s="21" t="e">
        <f>D25/C25</f>
        <v>#DIV/0!</v>
      </c>
      <c r="K25" s="31"/>
    </row>
    <row r="26" spans="1:15" ht="17.25" x14ac:dyDescent="0.3">
      <c r="B26" s="22"/>
      <c r="C26" s="22"/>
      <c r="D26" s="21">
        <v>525</v>
      </c>
      <c r="E26" s="21"/>
      <c r="F26" s="21">
        <v>3500000</v>
      </c>
      <c r="G26" s="23" t="e">
        <f t="shared" si="0"/>
        <v>#DIV/0!</v>
      </c>
      <c r="H26" s="23">
        <f>F26/D26</f>
        <v>6666.666666666667</v>
      </c>
      <c r="I26" s="23" t="e">
        <f t="shared" si="1"/>
        <v>#DIV/0!</v>
      </c>
      <c r="J26" s="21" t="e">
        <f>D26/C26</f>
        <v>#DIV/0!</v>
      </c>
      <c r="K26" s="31"/>
    </row>
    <row r="27" spans="1:15" x14ac:dyDescent="0.25">
      <c r="B27" s="22"/>
      <c r="C27" s="22">
        <v>520</v>
      </c>
      <c r="D27" s="21">
        <f>C27*1.2</f>
        <v>624</v>
      </c>
      <c r="E27" s="21">
        <f>C27*1.3</f>
        <v>676</v>
      </c>
      <c r="F27" s="23">
        <v>5200000</v>
      </c>
      <c r="G27" s="23">
        <f t="shared" si="0"/>
        <v>10000</v>
      </c>
      <c r="H27" s="23">
        <f>F27/D27</f>
        <v>8333.3333333333339</v>
      </c>
      <c r="I27" s="23">
        <f>F27/E27</f>
        <v>7692.3076923076924</v>
      </c>
      <c r="J27" s="21">
        <f>D27/C27</f>
        <v>1.2</v>
      </c>
    </row>
    <row r="28" spans="1:15" x14ac:dyDescent="0.25">
      <c r="B28" s="22"/>
      <c r="C28" s="22"/>
      <c r="D28" s="21"/>
      <c r="E28" s="21"/>
      <c r="F28" s="23"/>
      <c r="G28" s="23" t="e">
        <f t="shared" si="0"/>
        <v>#DIV/0!</v>
      </c>
      <c r="H28" s="23" t="e">
        <f t="shared" ref="H28:H31" si="2">F28/D28</f>
        <v>#DIV/0!</v>
      </c>
      <c r="I28" s="23" t="e">
        <f t="shared" si="1"/>
        <v>#DIV/0!</v>
      </c>
      <c r="J28" s="21"/>
    </row>
    <row r="29" spans="1:15" x14ac:dyDescent="0.25">
      <c r="C29" s="22"/>
      <c r="D29" s="40"/>
      <c r="F29" s="41"/>
      <c r="G29" s="41" t="e">
        <f t="shared" si="0"/>
        <v>#DIV/0!</v>
      </c>
      <c r="H29" s="23" t="e">
        <f t="shared" si="2"/>
        <v>#DIV/0!</v>
      </c>
      <c r="I29" s="41" t="e">
        <f t="shared" si="1"/>
        <v>#DIV/0!</v>
      </c>
    </row>
    <row r="30" spans="1:15" x14ac:dyDescent="0.25">
      <c r="F30" s="41"/>
      <c r="G30" s="41" t="e">
        <f t="shared" si="0"/>
        <v>#DIV/0!</v>
      </c>
      <c r="H30" s="41" t="e">
        <f t="shared" si="2"/>
        <v>#DIV/0!</v>
      </c>
      <c r="I30" s="41" t="e">
        <f t="shared" si="1"/>
        <v>#DIV/0!</v>
      </c>
      <c r="J30" t="e">
        <f>B30/C30</f>
        <v>#DIV/0!</v>
      </c>
    </row>
    <row r="31" spans="1:15" x14ac:dyDescent="0.25">
      <c r="F31" s="40"/>
      <c r="G31" s="41" t="e">
        <f t="shared" si="0"/>
        <v>#DIV/0!</v>
      </c>
      <c r="H31" s="41" t="e">
        <f t="shared" si="2"/>
        <v>#DIV/0!</v>
      </c>
      <c r="I31" s="41" t="e">
        <f t="shared" si="1"/>
        <v>#DIV/0!</v>
      </c>
    </row>
    <row r="32" spans="1:15" x14ac:dyDescent="0.25">
      <c r="B32" s="19" t="s">
        <v>22</v>
      </c>
    </row>
    <row r="33" spans="1:10" x14ac:dyDescent="0.25">
      <c r="B33" s="19">
        <v>770</v>
      </c>
      <c r="C33" s="19">
        <v>4300000</v>
      </c>
      <c r="D33" s="59">
        <f>C33/B33</f>
        <v>5584.4155844155848</v>
      </c>
      <c r="E33">
        <v>301000</v>
      </c>
      <c r="F33">
        <v>30000</v>
      </c>
      <c r="G33">
        <f>F33+E33+C33</f>
        <v>4631000</v>
      </c>
      <c r="H33">
        <f>G33/B33</f>
        <v>6014.2857142857147</v>
      </c>
      <c r="I33" s="15">
        <f>B33+154</f>
        <v>924</v>
      </c>
      <c r="J33" s="15">
        <f>C33/I33</f>
        <v>4653.6796536796537</v>
      </c>
    </row>
    <row r="34" spans="1:10" x14ac:dyDescent="0.25">
      <c r="B34" s="19">
        <v>550</v>
      </c>
      <c r="C34" s="19">
        <v>3200000</v>
      </c>
      <c r="D34" s="59">
        <f>C34/B34</f>
        <v>5818.181818181818</v>
      </c>
      <c r="E34">
        <v>224000</v>
      </c>
      <c r="F34">
        <v>30000</v>
      </c>
      <c r="G34">
        <f>F34+E34+C34</f>
        <v>3454000</v>
      </c>
      <c r="H34">
        <f>G34/B34</f>
        <v>6280</v>
      </c>
      <c r="I34" s="15"/>
    </row>
    <row r="35" spans="1:10" x14ac:dyDescent="0.25">
      <c r="B35" s="19">
        <v>760</v>
      </c>
      <c r="C35" s="19">
        <v>4000000</v>
      </c>
      <c r="D35" s="59">
        <f>C35/B35</f>
        <v>5263.1578947368425</v>
      </c>
      <c r="E35">
        <v>280000</v>
      </c>
      <c r="F35">
        <v>30000</v>
      </c>
      <c r="G35">
        <f>F35+E35+C35</f>
        <v>4310000</v>
      </c>
      <c r="H35">
        <f>G35/B35</f>
        <v>5671.0526315789475</v>
      </c>
    </row>
    <row r="36" spans="1:10" ht="15.75" x14ac:dyDescent="0.25">
      <c r="A36" s="17"/>
      <c r="D36" s="59" t="e">
        <f>C36/B36</f>
        <v>#DIV/0!</v>
      </c>
      <c r="E36">
        <v>231000</v>
      </c>
      <c r="F36">
        <v>30000</v>
      </c>
      <c r="G36">
        <f>F36+E36+C36</f>
        <v>261000</v>
      </c>
      <c r="H36" t="e">
        <f>G36/B36</f>
        <v>#DIV/0!</v>
      </c>
    </row>
    <row r="37" spans="1:10" ht="15.75" x14ac:dyDescent="0.25">
      <c r="A37" s="17"/>
    </row>
    <row r="38" spans="1:10" ht="15.75" x14ac:dyDescent="0.25">
      <c r="A38" s="17"/>
    </row>
    <row r="39" spans="1:10" ht="15.75" x14ac:dyDescent="0.25">
      <c r="A39" s="17"/>
    </row>
    <row r="40" spans="1:10" ht="15.75" x14ac:dyDescent="0.25">
      <c r="A40" s="17"/>
    </row>
    <row r="41" spans="1:10" ht="15.75" x14ac:dyDescent="0.25">
      <c r="A41" s="17"/>
    </row>
    <row r="42" spans="1:10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>
      <selection activeCell="W25" sqref="W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Same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2023-10-10T10:49:49Z</dcterms:modified>
</cp:coreProperties>
</file>