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Belapur_Lovesh Harchandani\"/>
    </mc:Choice>
  </mc:AlternateContent>
  <xr:revisionPtr revIDLastSave="0" documentId="13_ncr:1_{EDDC0777-C3A7-47FB-B2DA-AFE21EDDA996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G34" i="4" l="1"/>
  <c r="G36" i="4" s="1"/>
  <c r="H32" i="4"/>
  <c r="G31" i="4"/>
  <c r="C4" i="25"/>
  <c r="C5" i="25" s="1"/>
  <c r="P2" i="4"/>
  <c r="B2" i="4" s="1"/>
  <c r="C2" i="4" s="1"/>
  <c r="P3" i="4"/>
  <c r="B3" i="4" s="1"/>
  <c r="C3" i="4" s="1"/>
  <c r="D3" i="4" s="1"/>
  <c r="P4" i="4"/>
  <c r="B4" i="4" s="1"/>
  <c r="C4" i="4" s="1"/>
  <c r="D4" i="4" s="1"/>
  <c r="P5" i="4"/>
  <c r="P6" i="4"/>
  <c r="B6" i="4" s="1"/>
  <c r="C6" i="4" s="1"/>
  <c r="P7" i="4"/>
  <c r="B7" i="4" s="1"/>
  <c r="C7" i="4" s="1"/>
  <c r="D7" i="4" s="1"/>
  <c r="P8" i="4"/>
  <c r="B8" i="4"/>
  <c r="C8" i="4" s="1"/>
  <c r="D8" i="4" s="1"/>
  <c r="P9" i="4"/>
  <c r="B9" i="4" s="1"/>
  <c r="C9" i="4" s="1"/>
  <c r="D9" i="4" s="1"/>
  <c r="P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P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12" i="4"/>
  <c r="G11" i="4"/>
  <c r="G15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H14" i="4" s="1"/>
  <c r="G14" i="4"/>
  <c r="F4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4" i="4"/>
  <c r="G35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 l="1"/>
  <c r="H17" i="4" s="1"/>
  <c r="D19" i="4"/>
  <c r="H19" i="4" s="1"/>
</calcChain>
</file>

<file path=xl/sharedStrings.xml><?xml version="1.0" encoding="utf-8"?>
<sst xmlns="http://schemas.openxmlformats.org/spreadsheetml/2006/main" count="138" uniqueCount="96">
  <si>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</si>
  <si>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</si>
  <si>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</si>
  <si>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</si>
  <si>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</si>
  <si>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</si>
  <si>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</si>
  <si>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</si>
  <si>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</si>
  <si>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</si>
  <si>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</si>
  <si>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</si>
  <si>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</si>
  <si>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</si>
  <si>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</si>
  <si>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</si>
  <si>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</si>
  <si>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</si>
  <si>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</si>
  <si>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</si>
  <si>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</si>
  <si>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</si>
  <si>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</si>
  <si>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</si>
  <si>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</si>
  <si>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</si>
  <si>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</si>
  <si>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</si>
  <si>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</si>
  <si>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</si>
  <si>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</si>
  <si>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</si>
  <si>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</si>
  <si>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</si>
  <si>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</si>
  <si>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</si>
  <si>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</si>
  <si>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</si>
  <si>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</si>
  <si>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</si>
  <si>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</si>
  <si>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</si>
  <si>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</si>
  <si>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</si>
  <si>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</si>
  <si>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</si>
  <si>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</si>
  <si>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</si>
  <si>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</si>
  <si>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</si>
  <si>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</si>
  <si>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</si>
  <si>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</si>
  <si>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</si>
  <si>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</si>
  <si>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</si>
  <si>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</si>
  <si>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</si>
  <si>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</si>
  <si>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</si>
  <si>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</si>
  <si>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</si>
  <si>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</si>
  <si>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</si>
  <si>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</si>
  <si>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</si>
  <si>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</si>
  <si>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</si>
  <si>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</si>
  <si>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</si>
  <si>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</si>
  <si>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</si>
  <si>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</si>
  <si>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</si>
  <si>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</si>
  <si>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</si>
  <si>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</si>
  <si>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</si>
  <si>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</si>
  <si>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</si>
  <si>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</si>
  <si>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</si>
  <si>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</si>
  <si>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</si>
  <si>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21.09.2023</t>
  </si>
  <si>
    <t>ACA</t>
  </si>
  <si>
    <t>FB</t>
  </si>
  <si>
    <t>BALC</t>
  </si>
  <si>
    <t>CB</t>
  </si>
  <si>
    <t>TACA</t>
  </si>
  <si>
    <t>PASS</t>
  </si>
  <si>
    <t>IGR-15.07.23</t>
  </si>
  <si>
    <t>IGR-08.09.23</t>
  </si>
  <si>
    <t>IGR-21.04.23</t>
  </si>
  <si>
    <t>IGR-10.01.23</t>
  </si>
  <si>
    <t>2.1 TO 2.15 CRS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</si>
</sst>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297DF-066C-108F-56D7-2762897F8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87779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D506A0-1410-8E42-B0D6-5E100BAB7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18179" cy="901190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163990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8BC28F-8786-16E3-DDA8-D52A067A6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94390" cy="88309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68726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2AB5F4-274B-E9D5-604D-B8E3E25AB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99126" cy="87356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428A79-DBF5-E156-74A7-64B94671B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1B38CA-4197-26BD-4B0E-1DD5F1EEF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D10AD7-67F9-CBA8-2FC3-B26786580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A4CA1E-1FC4-78F4-9847-A9213F65D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B1615-37D1-1EE2-00C1-4DCA7C49B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EFDAF4-A5A2-6E97-88B0-7E25CCBF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77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231014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171D64-6B04-0DE2-2F42-275FE885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9814" cy="8830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35A90-5B73-8186-E344-721B47784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792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144937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71E6D-5003-F493-B42B-AB948A1D5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75337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F29" sqref="F2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132000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13200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145200</v>
      </c>
      <c r="D5" s="63" t="s">
        <v>62</v>
      </c>
      <c r="E5" s="64">
        <f>C5/10.764</f>
        <v>13489.409141583055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115800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103062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132462</v>
      </c>
      <c r="D9" s="63" t="s">
        <v>62</v>
      </c>
      <c r="E9" s="64">
        <f>C9/10.764</f>
        <v>12306.020066889632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11</v>
      </c>
      <c r="D13" s="70">
        <f>D12-C13</f>
        <v>89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EEB70-142C-4541-9AF4-F13DBD3D17BF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FD3C0-E671-4101-A544-F03964B37656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57138-45B1-40A3-8529-9D51383A6FF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26" sqref="C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21000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18300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11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49</v>
      </c>
      <c r="D8" s="26">
        <v>2012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16.5</v>
      </c>
      <c r="D10" s="26"/>
      <c r="F10" s="19"/>
    </row>
    <row r="11" spans="1:6" x14ac:dyDescent="0.25">
      <c r="A11" s="16"/>
      <c r="B11" s="27"/>
      <c r="C11" s="28">
        <f>C10%</f>
        <v>0.16500000000000001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445.5</v>
      </c>
      <c r="D12" s="24"/>
      <c r="F12" s="19"/>
    </row>
    <row r="13" spans="1:6" x14ac:dyDescent="0.25">
      <c r="A13" s="16" t="s">
        <v>22</v>
      </c>
      <c r="B13" s="20"/>
      <c r="C13" s="21">
        <f>C6-C12</f>
        <v>2254.5</v>
      </c>
      <c r="D13" s="24"/>
      <c r="F13" s="19"/>
    </row>
    <row r="14" spans="1:6" x14ac:dyDescent="0.25">
      <c r="A14" s="16" t="s">
        <v>15</v>
      </c>
      <c r="B14" s="20"/>
      <c r="C14" s="21">
        <f>C5</f>
        <v>18300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20554.5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997</v>
      </c>
      <c r="D18" s="26"/>
      <c r="F18" s="19"/>
    </row>
    <row r="19" spans="1:6" x14ac:dyDescent="0.25">
      <c r="A19" s="16" t="s">
        <v>74</v>
      </c>
      <c r="B19" s="6"/>
      <c r="C19" s="32">
        <f>C18*C16</f>
        <v>20492836.5</v>
      </c>
      <c r="D19" s="33"/>
      <c r="E19" s="70"/>
      <c r="F19" s="34"/>
    </row>
    <row r="20" spans="1:6" x14ac:dyDescent="0.25">
      <c r="A20" s="16" t="s">
        <v>24</v>
      </c>
      <c r="C20" s="35">
        <f>C19*90%</f>
        <v>18443552.850000001</v>
      </c>
      <c r="D20" s="32"/>
      <c r="F20" s="19"/>
    </row>
    <row r="21" spans="1:6" x14ac:dyDescent="0.25">
      <c r="A21" s="16" t="s">
        <v>25</v>
      </c>
      <c r="C21" s="35">
        <f>C19*80%</f>
        <v>16394269.200000001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2691900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51232.091249999998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workbookViewId="0">
      <selection activeCell="R2" sqref="R2:R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771</v>
      </c>
      <c r="C2" s="4">
        <f t="shared" ref="C2:C16" si="1">B2*1.2</f>
        <v>925.19999999999993</v>
      </c>
      <c r="D2" s="4">
        <f t="shared" ref="D2:D16" si="2">C2*1.2</f>
        <v>1110.2399999999998</v>
      </c>
      <c r="E2" s="5">
        <f t="shared" ref="E2:E16" si="3">R2</f>
        <v>10900000</v>
      </c>
      <c r="F2" s="4">
        <f t="shared" ref="F2:F15" si="4">ROUND((E2/B2),0)</f>
        <v>14137</v>
      </c>
      <c r="G2" s="4">
        <f t="shared" ref="G2:G15" si="5">ROUND((E2/C2),0)</f>
        <v>11781</v>
      </c>
      <c r="H2" s="4">
        <f t="shared" ref="H2:H15" si="6">ROUND((E2/D2),0)</f>
        <v>9818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771</v>
      </c>
      <c r="R2" s="2">
        <v>10900000</v>
      </c>
      <c r="S2" s="2" t="s">
        <v>91</v>
      </c>
    </row>
    <row r="3" spans="1:19" x14ac:dyDescent="0.25">
      <c r="A3" s="4">
        <v>2</v>
      </c>
      <c r="B3" s="4">
        <f t="shared" si="0"/>
        <v>704</v>
      </c>
      <c r="C3" s="4">
        <f t="shared" si="1"/>
        <v>844.8</v>
      </c>
      <c r="D3" s="4">
        <f t="shared" si="2"/>
        <v>1013.7599999999999</v>
      </c>
      <c r="E3" s="5">
        <f t="shared" si="3"/>
        <v>9400000</v>
      </c>
      <c r="F3" s="4">
        <f t="shared" si="4"/>
        <v>13352</v>
      </c>
      <c r="G3" s="4">
        <f t="shared" si="5"/>
        <v>11127</v>
      </c>
      <c r="H3" s="4">
        <f t="shared" si="6"/>
        <v>9272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704</v>
      </c>
      <c r="R3" s="2">
        <v>9400000</v>
      </c>
      <c r="S3" s="2" t="s">
        <v>92</v>
      </c>
    </row>
    <row r="4" spans="1:19" x14ac:dyDescent="0.25">
      <c r="A4" s="4">
        <v>3</v>
      </c>
      <c r="B4" s="4">
        <f t="shared" si="0"/>
        <v>997</v>
      </c>
      <c r="C4" s="4">
        <f t="shared" si="1"/>
        <v>1196.3999999999999</v>
      </c>
      <c r="D4" s="4">
        <f t="shared" si="2"/>
        <v>1435.6799999999998</v>
      </c>
      <c r="E4" s="5">
        <f t="shared" si="3"/>
        <v>15200000</v>
      </c>
      <c r="F4" s="4">
        <f t="shared" si="4"/>
        <v>15246</v>
      </c>
      <c r="G4" s="4">
        <f t="shared" si="5"/>
        <v>12705</v>
      </c>
      <c r="H4" s="4">
        <f t="shared" si="6"/>
        <v>10587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997</v>
      </c>
      <c r="R4" s="2">
        <v>15200000</v>
      </c>
      <c r="S4" s="2" t="s">
        <v>93</v>
      </c>
    </row>
    <row r="5" spans="1:19" x14ac:dyDescent="0.25">
      <c r="A5" s="4">
        <v>4</v>
      </c>
      <c r="B5" s="4">
        <f t="shared" si="0"/>
        <v>1103</v>
      </c>
      <c r="C5" s="4">
        <f t="shared" si="1"/>
        <v>1323.6</v>
      </c>
      <c r="D5" s="4">
        <f t="shared" si="2"/>
        <v>1588.32</v>
      </c>
      <c r="E5" s="5">
        <f t="shared" si="3"/>
        <v>20000000</v>
      </c>
      <c r="F5" s="78">
        <f t="shared" si="4"/>
        <v>18132</v>
      </c>
      <c r="G5" s="78">
        <f t="shared" si="5"/>
        <v>15110</v>
      </c>
      <c r="H5" s="78">
        <f t="shared" si="6"/>
        <v>12592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1103</v>
      </c>
      <c r="R5" s="79">
        <v>20000000</v>
      </c>
      <c r="S5" s="79" t="s">
        <v>94</v>
      </c>
    </row>
    <row r="6" spans="1:19" x14ac:dyDescent="0.25">
      <c r="A6" s="4">
        <v>5</v>
      </c>
      <c r="B6" s="4">
        <f t="shared" si="0"/>
        <v>1200</v>
      </c>
      <c r="C6" s="4">
        <f t="shared" si="1"/>
        <v>1440</v>
      </c>
      <c r="D6" s="4">
        <f t="shared" si="2"/>
        <v>1728</v>
      </c>
      <c r="E6" s="5">
        <f t="shared" si="3"/>
        <v>26000000</v>
      </c>
      <c r="F6" s="4">
        <f t="shared" si="4"/>
        <v>21667</v>
      </c>
      <c r="G6" s="4">
        <f t="shared" si="5"/>
        <v>18056</v>
      </c>
      <c r="H6" s="4">
        <f t="shared" si="6"/>
        <v>15046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1200</v>
      </c>
      <c r="R6" s="2">
        <v>26000000</v>
      </c>
      <c r="S6" s="2"/>
    </row>
    <row r="7" spans="1:19" x14ac:dyDescent="0.25">
      <c r="A7" s="4">
        <v>6</v>
      </c>
      <c r="B7" s="4">
        <f t="shared" si="0"/>
        <v>1100</v>
      </c>
      <c r="C7" s="4">
        <f t="shared" si="1"/>
        <v>1320</v>
      </c>
      <c r="D7" s="4">
        <f t="shared" si="2"/>
        <v>1584</v>
      </c>
      <c r="E7" s="5">
        <f t="shared" si="3"/>
        <v>24000000</v>
      </c>
      <c r="F7" s="4">
        <f t="shared" si="4"/>
        <v>21818</v>
      </c>
      <c r="G7" s="4">
        <f t="shared" si="5"/>
        <v>18182</v>
      </c>
      <c r="H7" s="4">
        <f t="shared" si="6"/>
        <v>15152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1100</v>
      </c>
      <c r="R7" s="2">
        <v>24000000</v>
      </c>
      <c r="S7" s="2"/>
    </row>
    <row r="8" spans="1:19" x14ac:dyDescent="0.25">
      <c r="A8" s="4">
        <v>7</v>
      </c>
      <c r="B8" s="4">
        <f t="shared" si="0"/>
        <v>1200</v>
      </c>
      <c r="C8" s="4">
        <f t="shared" si="1"/>
        <v>1440</v>
      </c>
      <c r="D8" s="4">
        <f t="shared" si="2"/>
        <v>1728</v>
      </c>
      <c r="E8" s="5">
        <f t="shared" si="3"/>
        <v>22500000</v>
      </c>
      <c r="F8" s="4">
        <f t="shared" si="4"/>
        <v>18750</v>
      </c>
      <c r="G8" s="4">
        <f t="shared" si="5"/>
        <v>15625</v>
      </c>
      <c r="H8" s="4">
        <f t="shared" si="6"/>
        <v>13021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1200</v>
      </c>
      <c r="R8" s="2">
        <v>22500000</v>
      </c>
      <c r="S8" s="2"/>
    </row>
    <row r="9" spans="1:19" x14ac:dyDescent="0.25">
      <c r="A9" s="4">
        <v>8</v>
      </c>
      <c r="B9" s="4">
        <f t="shared" si="0"/>
        <v>950</v>
      </c>
      <c r="C9" s="4">
        <f t="shared" si="1"/>
        <v>1140</v>
      </c>
      <c r="D9" s="4">
        <f t="shared" si="2"/>
        <v>1368</v>
      </c>
      <c r="E9" s="5">
        <f t="shared" si="3"/>
        <v>19500000</v>
      </c>
      <c r="F9" s="78">
        <f t="shared" si="4"/>
        <v>20526</v>
      </c>
      <c r="G9" s="78">
        <f t="shared" si="5"/>
        <v>17105</v>
      </c>
      <c r="H9" s="78">
        <f t="shared" si="6"/>
        <v>14254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950</v>
      </c>
      <c r="R9" s="79">
        <v>19500000</v>
      </c>
      <c r="S9" s="2"/>
    </row>
    <row r="10" spans="1:19" x14ac:dyDescent="0.25">
      <c r="A10" s="4">
        <v>9</v>
      </c>
      <c r="B10" s="4">
        <f t="shared" si="0"/>
        <v>1100</v>
      </c>
      <c r="C10" s="4">
        <f t="shared" si="1"/>
        <v>1320</v>
      </c>
      <c r="D10" s="4">
        <f t="shared" si="2"/>
        <v>1584</v>
      </c>
      <c r="E10" s="5">
        <f t="shared" si="3"/>
        <v>18000000</v>
      </c>
      <c r="F10" s="4">
        <f t="shared" si="4"/>
        <v>16364</v>
      </c>
      <c r="G10" s="4">
        <f t="shared" si="5"/>
        <v>13636</v>
      </c>
      <c r="H10" s="4">
        <f t="shared" si="6"/>
        <v>11364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1100</v>
      </c>
      <c r="R10" s="2">
        <v>18000000</v>
      </c>
      <c r="S10" s="2"/>
    </row>
    <row r="11" spans="1:19" x14ac:dyDescent="0.25">
      <c r="A11" s="4">
        <v>10</v>
      </c>
      <c r="B11" s="4">
        <f t="shared" si="0"/>
        <v>1100</v>
      </c>
      <c r="C11" s="4">
        <f t="shared" si="1"/>
        <v>1320</v>
      </c>
      <c r="D11" s="4">
        <f t="shared" si="2"/>
        <v>1584</v>
      </c>
      <c r="E11" s="5">
        <f t="shared" si="3"/>
        <v>22500000</v>
      </c>
      <c r="F11" s="78">
        <f t="shared" si="4"/>
        <v>20455</v>
      </c>
      <c r="G11" s="78">
        <f t="shared" si="5"/>
        <v>17045</v>
      </c>
      <c r="H11" s="78">
        <f t="shared" si="6"/>
        <v>14205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1100</v>
      </c>
      <c r="R11" s="79">
        <v>22500000</v>
      </c>
      <c r="S11" s="2"/>
    </row>
    <row r="12" spans="1:19" x14ac:dyDescent="0.25">
      <c r="A12" s="4">
        <v>11</v>
      </c>
      <c r="B12" s="4">
        <f t="shared" si="0"/>
        <v>1040</v>
      </c>
      <c r="C12" s="4">
        <f t="shared" si="1"/>
        <v>1248</v>
      </c>
      <c r="D12" s="4">
        <f t="shared" si="2"/>
        <v>1497.6</v>
      </c>
      <c r="E12" s="5">
        <f t="shared" si="3"/>
        <v>23000000</v>
      </c>
      <c r="F12" s="4">
        <f t="shared" si="4"/>
        <v>22115</v>
      </c>
      <c r="G12" s="4">
        <f t="shared" si="5"/>
        <v>18429</v>
      </c>
      <c r="H12" s="4">
        <f t="shared" si="6"/>
        <v>15358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v>1040</v>
      </c>
      <c r="R12" s="2">
        <v>23000000</v>
      </c>
      <c r="S12" s="2"/>
    </row>
    <row r="13" spans="1:19" x14ac:dyDescent="0.25">
      <c r="A13" s="4">
        <v>12</v>
      </c>
      <c r="B13" s="4">
        <f t="shared" si="0"/>
        <v>1060</v>
      </c>
      <c r="C13" s="4">
        <f t="shared" si="1"/>
        <v>1272</v>
      </c>
      <c r="D13" s="4">
        <f t="shared" si="2"/>
        <v>1526.3999999999999</v>
      </c>
      <c r="E13" s="5">
        <f t="shared" si="3"/>
        <v>23000000</v>
      </c>
      <c r="F13" s="78">
        <f t="shared" si="4"/>
        <v>21698</v>
      </c>
      <c r="G13" s="78">
        <f t="shared" si="5"/>
        <v>18082</v>
      </c>
      <c r="H13" s="78">
        <f t="shared" si="6"/>
        <v>15068</v>
      </c>
      <c r="I13" s="78">
        <f t="shared" si="7"/>
        <v>0</v>
      </c>
      <c r="J13" s="78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1060</v>
      </c>
      <c r="R13" s="79">
        <v>23000000</v>
      </c>
      <c r="S13" s="2"/>
    </row>
    <row r="14" spans="1:19" x14ac:dyDescent="0.25">
      <c r="A14" s="4">
        <v>13</v>
      </c>
      <c r="B14" s="4">
        <f t="shared" si="0"/>
        <v>1300</v>
      </c>
      <c r="C14" s="4">
        <f t="shared" si="1"/>
        <v>1560</v>
      </c>
      <c r="D14" s="4">
        <f t="shared" si="2"/>
        <v>1872</v>
      </c>
      <c r="E14" s="5">
        <f t="shared" si="3"/>
        <v>27800000</v>
      </c>
      <c r="F14" s="78">
        <f t="shared" si="4"/>
        <v>21385</v>
      </c>
      <c r="G14" s="78">
        <f t="shared" si="5"/>
        <v>17821</v>
      </c>
      <c r="H14" s="78">
        <f t="shared" si="6"/>
        <v>14850</v>
      </c>
      <c r="I14" s="78">
        <f t="shared" si="7"/>
        <v>0</v>
      </c>
      <c r="J14" s="78">
        <f t="shared" si="8"/>
        <v>0</v>
      </c>
      <c r="K14" s="7"/>
      <c r="L14" s="7"/>
      <c r="M14" s="7"/>
      <c r="N14" s="7"/>
      <c r="O14" s="7">
        <v>0</v>
      </c>
      <c r="P14" s="7">
        <f t="shared" si="10"/>
        <v>0</v>
      </c>
      <c r="Q14" s="7">
        <v>1300</v>
      </c>
      <c r="R14" s="79">
        <v>27800000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ref="Q11:Q15" si="11">P15/1.2</f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95</v>
      </c>
    </row>
    <row r="24" spans="1:19" s="10" customFormat="1" x14ac:dyDescent="0.25">
      <c r="F24" s="73"/>
    </row>
    <row r="25" spans="1:19" s="10" customFormat="1" x14ac:dyDescent="0.25">
      <c r="F25" s="74" t="s">
        <v>71</v>
      </c>
      <c r="G25" s="10">
        <v>916</v>
      </c>
    </row>
    <row r="26" spans="1:19" s="10" customFormat="1" x14ac:dyDescent="0.25">
      <c r="F26" s="74" t="s">
        <v>85</v>
      </c>
      <c r="G26" s="10">
        <v>759</v>
      </c>
    </row>
    <row r="27" spans="1:19" s="10" customFormat="1" x14ac:dyDescent="0.25">
      <c r="F27" s="74" t="s">
        <v>86</v>
      </c>
      <c r="G27" s="10">
        <v>48</v>
      </c>
    </row>
    <row r="28" spans="1:19" s="10" customFormat="1" x14ac:dyDescent="0.25">
      <c r="F28" s="74" t="s">
        <v>87</v>
      </c>
      <c r="G28" s="10">
        <v>52</v>
      </c>
    </row>
    <row r="29" spans="1:19" s="10" customFormat="1" x14ac:dyDescent="0.25">
      <c r="F29" s="74" t="s">
        <v>88</v>
      </c>
      <c r="G29" s="10">
        <v>69</v>
      </c>
    </row>
    <row r="30" spans="1:19" s="10" customFormat="1" x14ac:dyDescent="0.25">
      <c r="F30" s="74" t="s">
        <v>90</v>
      </c>
      <c r="G30" s="10">
        <v>69</v>
      </c>
    </row>
    <row r="31" spans="1:19" s="10" customFormat="1" x14ac:dyDescent="0.25">
      <c r="C31" s="72" t="s">
        <v>75</v>
      </c>
      <c r="D31" s="72" t="s">
        <v>84</v>
      </c>
      <c r="F31" s="57" t="s">
        <v>89</v>
      </c>
      <c r="G31" s="57">
        <f>SUM(G26:G30)</f>
        <v>997</v>
      </c>
    </row>
    <row r="32" spans="1:19" s="10" customFormat="1" x14ac:dyDescent="0.25">
      <c r="C32" s="72" t="s">
        <v>1</v>
      </c>
      <c r="D32" s="72">
        <v>18000000</v>
      </c>
      <c r="F32" s="57" t="s">
        <v>72</v>
      </c>
      <c r="G32" s="57">
        <v>1196</v>
      </c>
      <c r="H32" s="10">
        <f>G32/G31</f>
        <v>1.1995987963891674</v>
      </c>
    </row>
    <row r="33" spans="3:8" s="10" customFormat="1" x14ac:dyDescent="0.25">
      <c r="F33" s="57" t="s">
        <v>73</v>
      </c>
      <c r="G33" s="57">
        <v>20000</v>
      </c>
    </row>
    <row r="34" spans="3:8" s="10" customFormat="1" x14ac:dyDescent="0.25">
      <c r="C34" s="75"/>
      <c r="D34" s="75"/>
      <c r="F34" s="75" t="s">
        <v>74</v>
      </c>
      <c r="G34" s="75">
        <f>G31*G33</f>
        <v>19940000</v>
      </c>
      <c r="H34" s="10">
        <f>G34/D32</f>
        <v>1.1077777777777778</v>
      </c>
    </row>
    <row r="35" spans="3:8" s="10" customFormat="1" x14ac:dyDescent="0.25">
      <c r="C35" s="75"/>
      <c r="D35" s="75"/>
      <c r="F35" s="75" t="s">
        <v>24</v>
      </c>
      <c r="G35" s="75">
        <f>G34*90%</f>
        <v>17946000</v>
      </c>
    </row>
    <row r="36" spans="3:8" s="10" customFormat="1" x14ac:dyDescent="0.25">
      <c r="C36" s="75"/>
      <c r="D36" s="75"/>
      <c r="F36" s="75" t="s">
        <v>25</v>
      </c>
      <c r="G36" s="75">
        <f>G34*80%</f>
        <v>15952000</v>
      </c>
    </row>
    <row r="37" spans="3:8" s="10" customFormat="1" x14ac:dyDescent="0.25">
      <c r="C37" s="75"/>
      <c r="D37" s="75"/>
    </row>
    <row r="38" spans="3:8" s="10" customFormat="1" x14ac:dyDescent="0.25">
      <c r="C38" s="75"/>
      <c r="D38" s="75"/>
    </row>
    <row r="39" spans="3:8" s="10" customFormat="1" x14ac:dyDescent="0.25"/>
    <row r="40" spans="3:8" s="10" customFormat="1" x14ac:dyDescent="0.25"/>
    <row r="41" spans="3:8" s="10" customFormat="1" x14ac:dyDescent="0.25"/>
    <row r="42" spans="3:8" s="10" customFormat="1" x14ac:dyDescent="0.25"/>
    <row r="43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2023-09-26T12:06:26Z</dcterms:modified>
</cp:coreProperties>
</file>