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September\Padmawati Plastic Mr Chimanlal H Swetta\"/>
    </mc:Choice>
  </mc:AlternateContent>
  <xr:revisionPtr revIDLastSave="0" documentId="8_{EAD28050-3F09-41CE-A37A-72F29E2677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s="1"/>
  <c r="C7" i="12" l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D17" i="11" l="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<sst xmlns="http://schemas.openxmlformats.org/spreadsheetml/2006/main" count="51" uniqueCount="46">
  <si>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</si>
  <si>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</si>
  <si>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</si>
  <si>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</si>
  <si>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</si>
  <si>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</si>
  <si>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</si>
  <si>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</si>
  <si>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</si>
  <si>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</si>
  <si>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</si>
  <si>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</si>
  <si>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</si>
  <si>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</si>
  <si>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</si>
  <si>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</si>
  <si>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</si>
  <si>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</si>
  <si>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</si>
  <si>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</si>
  <si>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</si>
  <si>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</si>
  <si>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</si>
  <si>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</si>
  <si>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</si>
  <si>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</si>
  <si>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</si>
  <si>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</si>
  <si>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</si>
  <si>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</si>
  <si>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</si>
  <si>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</si>
  <si>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</si>
  <si>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</si>
  <si>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</si>
  <si>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</si>
  <si>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</si>
  <si>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</si>
  <si>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</si>
  <si>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</si>
  <si>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</si>
  <si>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</si>
  <si>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</si>
  <si>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</si>
  <si>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</si>
  <si>
    <t>Increased 5% for Higher floor (5th -10th Floor)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</si>
</sst>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708991</xdr:colOff>
      <xdr:row>7</xdr:row>
      <xdr:rowOff>99392</xdr:rowOff>
    </xdr:from>
    <xdr:to>
      <xdr:col>14</xdr:col>
      <xdr:colOff>748748</xdr:colOff>
      <xdr:row>20</xdr:row>
      <xdr:rowOff>194642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0B406C8-A288-E95B-8EF1-216A3FEB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1926" y="1772479"/>
          <a:ext cx="5738192" cy="2695989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E10" sqref="E1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43</v>
      </c>
      <c r="H2" s="68"/>
    </row>
    <row r="3" spans="2:17" ht="27" thickBot="1" x14ac:dyDescent="0.3">
      <c r="B3" s="23" t="s">
        <v>17</v>
      </c>
      <c r="C3" s="24">
        <v>112200</v>
      </c>
      <c r="D3" s="23"/>
      <c r="E3" s="23"/>
      <c r="F3" s="23"/>
      <c r="G3" s="42" t="s">
        <v>33</v>
      </c>
      <c r="H3" s="46" t="s">
        <v>34</v>
      </c>
      <c r="I3" s="48"/>
      <c r="K3" s="57" t="s">
        <v>35</v>
      </c>
      <c r="L3" s="51"/>
      <c r="N3" s="43" t="s">
        <v>42</v>
      </c>
      <c r="O3" s="44"/>
      <c r="P3" s="44"/>
      <c r="Q3" s="45"/>
    </row>
    <row r="4" spans="2:17" ht="27" thickBot="1" x14ac:dyDescent="0.3">
      <c r="B4" s="23" t="s">
        <v>45</v>
      </c>
      <c r="C4" s="24">
        <f>C3*5%</f>
        <v>5610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33</v>
      </c>
      <c r="O4" s="62" t="s">
        <v>34</v>
      </c>
      <c r="P4" s="64"/>
    </row>
    <row r="5" spans="2:17" ht="15.75" thickBot="1" x14ac:dyDescent="0.3">
      <c r="B5" s="23" t="s">
        <v>36</v>
      </c>
      <c r="C5" s="26">
        <f>C3-C4</f>
        <v>106590</v>
      </c>
      <c r="D5" s="27" t="s">
        <v>21</v>
      </c>
      <c r="E5" s="28">
        <f>ROUND(C5/10.764,0)</f>
        <v>9902</v>
      </c>
      <c r="F5" s="27" t="s">
        <v>22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37</v>
      </c>
      <c r="C6" s="24">
        <v>43200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44</v>
      </c>
      <c r="L6" s="54" t="s">
        <v>20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38</v>
      </c>
      <c r="C7" s="24">
        <f>C5-C6</f>
        <v>63390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24</v>
      </c>
      <c r="L7" s="53" t="s">
        <v>25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39</v>
      </c>
      <c r="C8" s="35">
        <v>0.28999999999999998</v>
      </c>
      <c r="D8" s="25">
        <f>1-C8</f>
        <v>0.71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40</v>
      </c>
      <c r="D9" s="24">
        <f>ROUND(C7*D8,0)</f>
        <v>45007</v>
      </c>
      <c r="E9" s="23"/>
      <c r="F9" s="23"/>
      <c r="G9" s="39">
        <v>6</v>
      </c>
      <c r="H9" s="47">
        <v>6</v>
      </c>
      <c r="I9" s="49">
        <v>94</v>
      </c>
      <c r="K9" s="60" t="s">
        <v>23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41</v>
      </c>
      <c r="C10" s="26">
        <f>C6+D9</f>
        <v>88207</v>
      </c>
      <c r="D10" s="27" t="s">
        <v>21</v>
      </c>
      <c r="E10" s="28">
        <f>ROUND(C10/10.764,0)</f>
        <v>8195</v>
      </c>
      <c r="F10" s="27" t="s">
        <v>22</v>
      </c>
      <c r="G10" s="39">
        <v>7</v>
      </c>
      <c r="H10" s="47">
        <v>7</v>
      </c>
      <c r="I10" s="49">
        <v>93</v>
      </c>
      <c r="K10" s="61" t="s">
        <v>26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27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29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28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30</v>
      </c>
      <c r="C13" s="32">
        <v>1994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31</v>
      </c>
      <c r="C14" s="32">
        <f>C12-C13</f>
        <v>29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32</v>
      </c>
      <c r="C15" s="31">
        <f>60-C14</f>
        <v>31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3382896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2023-09-27T06:49:38Z</dcterms:modified>
</cp:coreProperties>
</file>