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egha Rajan Dalvi\"/>
    </mc:Choice>
  </mc:AlternateContent>
  <xr:revisionPtr revIDLastSave="0" documentId="13_ncr:1_{E55A7C16-3F4F-4DCA-B7B2-5A7791E78E7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Q7" i="4"/>
  <c r="I20" i="4" l="1"/>
  <c r="J18" i="4"/>
  <c r="Q12" i="4" l="1"/>
  <c r="P12" i="4"/>
  <c r="P11" i="4"/>
  <c r="Q11" i="4" s="1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<sst xmlns="http://schemas.openxmlformats.org/spreadsheetml/2006/main" count="33" uniqueCount="27">
  <si>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</si>
  <si>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</si>
  <si>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</si>
  <si>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</si>
  <si>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</si>
  <si>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</si>
  <si>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</si>
  <si>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</si>
  <si>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</si>
  <si>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</si>
  <si>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</si>
  <si>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</si>
  <si>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</si>
  <si>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604, 6th floor, Nandini kores chsl, kores tower, vartak nagar, thane west</t>
  </si>
  <si>
    <t>ca</t>
  </si>
  <si>
    <t>mca</t>
  </si>
  <si>
    <t>16000/- to 18000/- on ca</t>
  </si>
  <si>
    <t>rate</t>
  </si>
  <si>
    <t>fmv</t>
  </si>
  <si>
    <t>sold out</t>
  </si>
  <si>
    <t>kores tower</t>
  </si>
  <si>
    <t>29.03.23</t>
  </si>
  <si>
    <t>12.04.23</t>
  </si>
  <si>
    <t>15.05.23</t>
  </si>
  <si>
    <t>Nandini Koras</t>
  </si>
  <si>
    <t>yoc - 2002 - site ifnoramtion</t>
  </si>
  <si>
    <t>vartak nagar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</si>
</sst>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96101-FD8E-4FF6-AE49-B703950E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B7CBA-D890-4B0B-A8B8-910D667A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45B85-C6B3-4237-B41A-1F985652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8F15E6-75A0-4B02-B0D7-CAD675B6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E07A1B-EB66-4942-A2DE-5A38B1CA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15A20-4AB8-4729-B4A1-A8E6FAA8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3935C-48E9-45FA-ADC3-053DBADB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D485A1-ED09-42B9-A76D-B8AAA244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53C32-E7DF-4788-A855-55AB0D36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5">
        <f t="shared" ref="E2:E13" si="3">R2</f>
        <v>13000000</v>
      </c>
      <c r="F2" s="10">
        <f t="shared" ref="F2:F13" si="4">ROUND((E2/B2),0)</f>
        <v>20000</v>
      </c>
      <c r="G2" s="10">
        <f t="shared" ref="G2:G13" si="5">ROUND((E2/C2),0)</f>
        <v>16667</v>
      </c>
      <c r="H2" s="10">
        <f t="shared" ref="H2:H13" si="6">ROUND((E2/D2),0)</f>
        <v>13889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650</v>
      </c>
      <c r="R2" s="2">
        <v>13000000</v>
      </c>
      <c r="S2" s="8" t="s">
        <v>19</v>
      </c>
      <c r="T2" s="8"/>
    </row>
    <row r="3" spans="1:21" x14ac:dyDescent="0.25">
      <c r="A3" s="4">
        <f t="shared" si="0"/>
        <v>0</v>
      </c>
      <c r="B3" s="4">
        <f t="shared" si="1"/>
        <v>650</v>
      </c>
      <c r="C3" s="4">
        <f t="shared" ref="C3:C15" si="9">B3*1.2</f>
        <v>780</v>
      </c>
      <c r="D3" s="4">
        <f t="shared" si="2"/>
        <v>936</v>
      </c>
      <c r="E3" s="5">
        <f t="shared" si="3"/>
        <v>12500000</v>
      </c>
      <c r="F3" s="15">
        <f t="shared" si="4"/>
        <v>19231</v>
      </c>
      <c r="G3" s="10">
        <f t="shared" si="5"/>
        <v>16026</v>
      </c>
      <c r="H3" s="10">
        <f t="shared" si="6"/>
        <v>13355</v>
      </c>
      <c r="I3" s="4" t="e">
        <f>#REF!</f>
        <v>#REF!</v>
      </c>
      <c r="J3" s="4" t="str">
        <f t="shared" si="7"/>
        <v>kores tower</v>
      </c>
      <c r="O3">
        <v>0</v>
      </c>
      <c r="P3">
        <f t="shared" si="8"/>
        <v>0</v>
      </c>
      <c r="Q3">
        <v>650</v>
      </c>
      <c r="R3" s="2">
        <v>12500000</v>
      </c>
      <c r="S3" s="8" t="s">
        <v>20</v>
      </c>
      <c r="T3" s="8"/>
    </row>
    <row r="4" spans="1:21" x14ac:dyDescent="0.25">
      <c r="A4" s="4">
        <f t="shared" si="0"/>
        <v>0</v>
      </c>
      <c r="B4" s="4">
        <f t="shared" si="1"/>
        <v>879</v>
      </c>
      <c r="C4" s="4">
        <f t="shared" si="9"/>
        <v>1054.8</v>
      </c>
      <c r="D4" s="4">
        <f t="shared" si="2"/>
        <v>1265.76</v>
      </c>
      <c r="E4" s="5">
        <f t="shared" si="3"/>
        <v>14000000</v>
      </c>
      <c r="F4" s="10">
        <f t="shared" si="4"/>
        <v>15927</v>
      </c>
      <c r="G4" s="10">
        <f t="shared" si="5"/>
        <v>13273</v>
      </c>
      <c r="H4" s="10">
        <f t="shared" si="6"/>
        <v>11061</v>
      </c>
      <c r="I4" s="4" t="e">
        <f>#REF!</f>
        <v>#REF!</v>
      </c>
      <c r="J4" s="4" t="str">
        <f t="shared" si="7"/>
        <v>kores tower</v>
      </c>
      <c r="O4">
        <v>0</v>
      </c>
      <c r="P4">
        <f t="shared" si="8"/>
        <v>0</v>
      </c>
      <c r="Q4">
        <v>879</v>
      </c>
      <c r="R4" s="2">
        <v>14000000</v>
      </c>
      <c r="S4" s="8" t="s">
        <v>20</v>
      </c>
      <c r="T4" s="8"/>
    </row>
    <row r="5" spans="1:21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5">
        <f t="shared" si="3"/>
        <v>13500000</v>
      </c>
      <c r="F5" s="15">
        <f t="shared" si="4"/>
        <v>19286</v>
      </c>
      <c r="G5" s="10">
        <f t="shared" si="5"/>
        <v>16071</v>
      </c>
      <c r="H5" s="10">
        <f t="shared" si="6"/>
        <v>13393</v>
      </c>
      <c r="I5" s="4" t="e">
        <f>#REF!</f>
        <v>#REF!</v>
      </c>
      <c r="J5" s="4" t="str">
        <f t="shared" si="7"/>
        <v>kores tower</v>
      </c>
      <c r="O5">
        <v>0</v>
      </c>
      <c r="P5">
        <f t="shared" si="8"/>
        <v>0</v>
      </c>
      <c r="Q5">
        <v>700</v>
      </c>
      <c r="R5" s="2">
        <v>13500000</v>
      </c>
      <c r="S5" s="8" t="s">
        <v>20</v>
      </c>
      <c r="T5" s="8"/>
    </row>
    <row r="6" spans="1:21" x14ac:dyDescent="0.25">
      <c r="A6" s="4">
        <f t="shared" si="0"/>
        <v>0</v>
      </c>
      <c r="B6" s="4">
        <f t="shared" si="1"/>
        <v>708.33333333333337</v>
      </c>
      <c r="C6" s="4">
        <f t="shared" si="9"/>
        <v>850</v>
      </c>
      <c r="D6" s="4">
        <f t="shared" si="2"/>
        <v>1020</v>
      </c>
      <c r="E6" s="5">
        <f t="shared" si="3"/>
        <v>13000000</v>
      </c>
      <c r="F6" s="10">
        <f t="shared" si="4"/>
        <v>18353</v>
      </c>
      <c r="G6" s="10">
        <f t="shared" si="5"/>
        <v>15294</v>
      </c>
      <c r="H6" s="10">
        <f t="shared" si="6"/>
        <v>12745</v>
      </c>
      <c r="I6" s="4" t="e">
        <f>#REF!</f>
        <v>#REF!</v>
      </c>
      <c r="J6" s="4" t="str">
        <f t="shared" si="7"/>
        <v>kores tower</v>
      </c>
      <c r="O6">
        <v>0</v>
      </c>
      <c r="P6">
        <v>850</v>
      </c>
      <c r="Q6">
        <f t="shared" ref="Q2:Q12" si="10">P6/1.2</f>
        <v>708.33333333333337</v>
      </c>
      <c r="R6" s="2">
        <v>13000000</v>
      </c>
      <c r="S6" s="8" t="s">
        <v>20</v>
      </c>
      <c r="T6" s="8"/>
    </row>
    <row r="7" spans="1:21" x14ac:dyDescent="0.25">
      <c r="A7" s="4">
        <f t="shared" si="0"/>
        <v>0</v>
      </c>
      <c r="B7" s="4">
        <f t="shared" si="1"/>
        <v>630.23219999999992</v>
      </c>
      <c r="C7" s="4">
        <f t="shared" si="9"/>
        <v>756.27863999999988</v>
      </c>
      <c r="D7" s="4">
        <f t="shared" si="2"/>
        <v>907.53436799999986</v>
      </c>
      <c r="E7" s="5">
        <f t="shared" si="3"/>
        <v>12500000</v>
      </c>
      <c r="F7" s="15">
        <f t="shared" si="4"/>
        <v>19834</v>
      </c>
      <c r="G7" s="10">
        <f t="shared" si="5"/>
        <v>16528</v>
      </c>
      <c r="H7" s="10">
        <f t="shared" si="6"/>
        <v>13774</v>
      </c>
      <c r="I7" s="4" t="e">
        <f>#REF!</f>
        <v>#REF!</v>
      </c>
      <c r="J7" s="4" t="str">
        <f t="shared" si="7"/>
        <v>29.03.23</v>
      </c>
      <c r="O7">
        <v>0</v>
      </c>
      <c r="P7">
        <f t="shared" si="8"/>
        <v>0</v>
      </c>
      <c r="Q7">
        <f>58.55*10.764</f>
        <v>630.23219999999992</v>
      </c>
      <c r="R7" s="2">
        <v>12500000</v>
      </c>
      <c r="S7" s="8" t="s">
        <v>21</v>
      </c>
      <c r="T7" s="8"/>
      <c r="U7" t="s">
        <v>24</v>
      </c>
    </row>
    <row r="8" spans="1:21" x14ac:dyDescent="0.25">
      <c r="A8" s="4">
        <f t="shared" si="0"/>
        <v>0</v>
      </c>
      <c r="B8" s="4">
        <f t="shared" si="1"/>
        <v>644.22539999999992</v>
      </c>
      <c r="C8" s="4">
        <f t="shared" si="9"/>
        <v>773.07047999999986</v>
      </c>
      <c r="D8" s="4">
        <f t="shared" si="2"/>
        <v>927.68457599999977</v>
      </c>
      <c r="E8" s="5">
        <f t="shared" si="3"/>
        <v>13000000</v>
      </c>
      <c r="F8" s="10">
        <f t="shared" si="4"/>
        <v>20179</v>
      </c>
      <c r="G8" s="10">
        <f t="shared" si="5"/>
        <v>16816</v>
      </c>
      <c r="H8" s="10">
        <f t="shared" si="6"/>
        <v>14013</v>
      </c>
      <c r="I8" s="4" t="e">
        <f>#REF!</f>
        <v>#REF!</v>
      </c>
      <c r="J8" s="4" t="str">
        <f t="shared" si="7"/>
        <v>12.04.23</v>
      </c>
      <c r="O8">
        <v>0</v>
      </c>
      <c r="P8">
        <f t="shared" si="8"/>
        <v>0</v>
      </c>
      <c r="Q8">
        <f>59.85*10.764</f>
        <v>644.22539999999992</v>
      </c>
      <c r="R8" s="2">
        <v>13000000</v>
      </c>
      <c r="S8" s="8" t="s">
        <v>22</v>
      </c>
      <c r="T8" s="8"/>
    </row>
    <row r="9" spans="1:21" x14ac:dyDescent="0.25">
      <c r="A9" s="4">
        <f t="shared" si="0"/>
        <v>0</v>
      </c>
      <c r="B9" s="4">
        <f t="shared" si="1"/>
        <v>644.22539999999992</v>
      </c>
      <c r="C9" s="4">
        <f t="shared" si="9"/>
        <v>773.07047999999986</v>
      </c>
      <c r="D9" s="4">
        <f t="shared" si="2"/>
        <v>927.68457599999977</v>
      </c>
      <c r="E9" s="5">
        <f t="shared" si="3"/>
        <v>12300000</v>
      </c>
      <c r="F9" s="15">
        <f t="shared" si="4"/>
        <v>19093</v>
      </c>
      <c r="G9" s="10">
        <f t="shared" si="5"/>
        <v>15911</v>
      </c>
      <c r="H9" s="10">
        <f t="shared" si="6"/>
        <v>13259</v>
      </c>
      <c r="I9" s="4" t="e">
        <f>#REF!</f>
        <v>#REF!</v>
      </c>
      <c r="J9" s="4" t="str">
        <f t="shared" si="7"/>
        <v>15.05.23</v>
      </c>
      <c r="O9">
        <v>0</v>
      </c>
      <c r="P9">
        <f t="shared" si="8"/>
        <v>0</v>
      </c>
      <c r="Q9">
        <f>59.85*10.764</f>
        <v>644.22539999999992</v>
      </c>
      <c r="R9" s="2">
        <v>12300000</v>
      </c>
      <c r="S9" s="8" t="s">
        <v>23</v>
      </c>
      <c r="T9" s="8"/>
    </row>
    <row r="10" spans="1:21" x14ac:dyDescent="0.25">
      <c r="A10" s="4">
        <f t="shared" si="0"/>
        <v>0</v>
      </c>
      <c r="B10" s="4">
        <f t="shared" si="1"/>
        <v>636</v>
      </c>
      <c r="C10" s="4">
        <f t="shared" si="9"/>
        <v>763.19999999999993</v>
      </c>
      <c r="D10" s="4">
        <f t="shared" si="2"/>
        <v>915.83999999999992</v>
      </c>
      <c r="E10" s="5">
        <f t="shared" si="3"/>
        <v>13800000</v>
      </c>
      <c r="F10" s="15">
        <f t="shared" si="4"/>
        <v>21698</v>
      </c>
      <c r="G10" s="10">
        <f t="shared" si="5"/>
        <v>18082</v>
      </c>
      <c r="H10" s="10">
        <f t="shared" si="6"/>
        <v>15068</v>
      </c>
      <c r="I10" s="4" t="e">
        <f>#REF!</f>
        <v>#REF!</v>
      </c>
      <c r="J10" s="4" t="str">
        <f t="shared" si="7"/>
        <v>vartak nagar</v>
      </c>
      <c r="O10">
        <v>0</v>
      </c>
      <c r="P10">
        <f t="shared" si="8"/>
        <v>0</v>
      </c>
      <c r="Q10">
        <v>636</v>
      </c>
      <c r="R10" s="2">
        <v>13800000</v>
      </c>
      <c r="S10" s="8" t="s">
        <v>26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630</v>
      </c>
      <c r="J18">
        <f>58.55*10.764</f>
        <v>630.23219999999992</v>
      </c>
    </row>
    <row r="19" spans="7:24" x14ac:dyDescent="0.25">
      <c r="H19" t="s">
        <v>17</v>
      </c>
      <c r="I19">
        <v>20000</v>
      </c>
      <c r="P19" t="s">
        <v>15</v>
      </c>
      <c r="Q19">
        <v>618</v>
      </c>
    </row>
    <row r="20" spans="7:24" x14ac:dyDescent="0.25">
      <c r="H20" t="s">
        <v>18</v>
      </c>
      <c r="I20">
        <f>I19*I18</f>
        <v>12600000</v>
      </c>
    </row>
    <row r="22" spans="7:24" x14ac:dyDescent="0.25">
      <c r="G22" s="6"/>
      <c r="H22" s="6"/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2023-09-23T07:06:27Z</dcterms:modified>
</cp:coreProperties>
</file>