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1" l="1"/>
  <c r="I18" i="1"/>
  <c r="H6" i="1"/>
  <c r="B18" i="1"/>
  <c r="G6" i="1"/>
  <c r="G35" i="1" l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<sst xmlns="http://schemas.openxmlformats.org/spreadsheetml/2006/main" count="29" uniqueCount="28">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</sst>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164" fontId="11" fillId="0" borderId="1" xfId="1" applyFont="1" applyBorder="1"/>
    <xf numFmtId="164" fontId="13" fillId="0" borderId="1" xfId="0" applyNumberFormat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164" fontId="12" fillId="0" borderId="1" xfId="1" applyFont="1" applyFill="1" applyBorder="1" applyAlignment="1">
      <alignment wrapText="1"/>
    </xf>
    <xf numFmtId="164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  <xf numFmtId="43" fontId="13" fillId="2" borderId="1" xfId="0" applyNumberFormat="1" applyFont="1" applyFill="1" applyBorder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258998</xdr:colOff>
      <xdr:row>46</xdr:row>
      <xdr:rowOff>96486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60598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6</xdr:row>
      <xdr:rowOff>0</xdr:rowOff>
    </xdr:from>
    <xdr:to>
      <xdr:col>28</xdr:col>
      <xdr:colOff>535845</xdr:colOff>
      <xdr:row>51</xdr:row>
      <xdr:rowOff>1196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143000"/>
          <a:ext cx="17518920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42</xdr:row>
      <xdr:rowOff>39222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04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392366</xdr:colOff>
      <xdr:row>46</xdr:row>
      <xdr:rowOff>20276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93966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383095</xdr:colOff>
      <xdr:row>46</xdr:row>
      <xdr:rowOff>10749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13495" cy="8773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D16" sqref="D16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29000</v>
      </c>
      <c r="C3" s="44"/>
      <c r="D3" s="34"/>
      <c r="E3" s="15"/>
      <c r="F3" s="5">
        <v>2002</v>
      </c>
      <c r="G3" s="7">
        <v>2023</v>
      </c>
      <c r="H3" s="8">
        <f>G3-F3</f>
        <v>21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3000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26000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3000</v>
      </c>
      <c r="C6" s="56"/>
      <c r="E6" s="15"/>
      <c r="F6" s="15">
        <v>1008</v>
      </c>
      <c r="G6" s="34">
        <f>F6*1.1</f>
        <v>1108.8000000000002</v>
      </c>
      <c r="H6" s="23">
        <f>G6/10.764</f>
        <v>103.01003344481607</v>
      </c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/>
      <c r="H7" s="23"/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/>
      <c r="G8" s="46"/>
      <c r="H8" s="53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2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2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/>
      <c r="H11" s="54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>
        <f>899+36</f>
        <v>935</v>
      </c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3000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26000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29000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1008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29232000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59">
        <f>1109*B4</f>
        <v>3327000</v>
      </c>
      <c r="C18" s="39"/>
      <c r="D18" s="34"/>
      <c r="E18" s="15"/>
      <c r="F18" s="15"/>
      <c r="G18" s="15">
        <v>1008</v>
      </c>
      <c r="H18">
        <v>26713600</v>
      </c>
      <c r="I18" s="60">
        <f>H18/G18</f>
        <v>26501.5873015873</v>
      </c>
    </row>
    <row r="19" spans="1:15" ht="16.5" x14ac:dyDescent="0.3">
      <c r="A19" s="48" t="s">
        <v>16</v>
      </c>
      <c r="B19" s="50">
        <f>B17*0.03/12</f>
        <v>73080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1006</v>
      </c>
      <c r="D25" s="21"/>
      <c r="E25" s="21"/>
      <c r="F25" s="21">
        <v>29500000</v>
      </c>
      <c r="G25" s="23">
        <f t="shared" ref="G25:G31" si="0">F25/C25</f>
        <v>29324.055666003977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1008</v>
      </c>
      <c r="D26" s="21"/>
      <c r="E26" s="21"/>
      <c r="F26" s="21">
        <v>31000000</v>
      </c>
      <c r="G26" s="23">
        <f t="shared" si="0"/>
        <v>30753.968253968254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1006</v>
      </c>
      <c r="D27" s="21"/>
      <c r="E27" s="21"/>
      <c r="F27" s="23">
        <v>30000000</v>
      </c>
      <c r="G27" s="23">
        <f t="shared" si="0"/>
        <v>29821.07355864811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22">
        <v>1008</v>
      </c>
      <c r="D28" s="21"/>
      <c r="E28" s="21"/>
      <c r="F28" s="23">
        <v>30900000</v>
      </c>
      <c r="G28" s="23">
        <f t="shared" si="0"/>
        <v>30654.761904761905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>
        <v>1008</v>
      </c>
      <c r="D29" s="40"/>
      <c r="F29" s="41">
        <v>28900000</v>
      </c>
      <c r="G29" s="41">
        <f t="shared" si="0"/>
        <v>28670.634920634922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v>1008</v>
      </c>
      <c r="C33" s="19">
        <v>20891200</v>
      </c>
      <c r="D33">
        <f>C33/B33</f>
        <v>20725.396825396827</v>
      </c>
      <c r="E33">
        <v>1253500</v>
      </c>
      <c r="F33">
        <v>30000</v>
      </c>
      <c r="G33">
        <f>F33+E33+C33</f>
        <v>22174700</v>
      </c>
      <c r="H33">
        <f>G33/B33</f>
        <v>21998.710317460318</v>
      </c>
      <c r="I33" s="15" t="e">
        <f>G33/#REF!</f>
        <v>#REF!</v>
      </c>
      <c r="J33" t="e">
        <f>G33/A33</f>
        <v>#DIV/0!</v>
      </c>
    </row>
    <row r="34" spans="1:12" x14ac:dyDescent="0.25">
      <c r="B34" s="19">
        <v>1008</v>
      </c>
      <c r="C34" s="19">
        <v>21318592</v>
      </c>
      <c r="D34">
        <f>C34/B34</f>
        <v>21149.396825396827</v>
      </c>
      <c r="E34">
        <v>1279200</v>
      </c>
      <c r="F34">
        <v>30000</v>
      </c>
      <c r="G34">
        <f>F34+E34+C34</f>
        <v>22627792</v>
      </c>
      <c r="H34">
        <f>G34/B34</f>
        <v>22448.20634920635</v>
      </c>
      <c r="I34" s="15" t="e">
        <f>G34/#REF!</f>
        <v>#REF!</v>
      </c>
      <c r="J34" t="e">
        <f>G34/A34</f>
        <v>#DIV/0!</v>
      </c>
      <c r="K34">
        <f>B34+A34</f>
        <v>1008</v>
      </c>
      <c r="L34">
        <f>G34/K34</f>
        <v>22448.20634920635</v>
      </c>
    </row>
    <row r="35" spans="1:12" x14ac:dyDescent="0.25">
      <c r="B35" s="19">
        <v>1008</v>
      </c>
      <c r="C35" s="19">
        <v>25382752</v>
      </c>
      <c r="D35">
        <f>C35/B35</f>
        <v>25181.301587301587</v>
      </c>
      <c r="E35">
        <v>1523000</v>
      </c>
      <c r="F35">
        <v>30000</v>
      </c>
      <c r="G35">
        <f>F35+E35+C35</f>
        <v>26935752</v>
      </c>
      <c r="H35">
        <f>G35/B35</f>
        <v>26721.976190476191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Y22" sqref="Y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2023-09-23T06:47:11Z</dcterms:modified>
</cp:coreProperties>
</file>