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esh Pennadam Jeyakaran\"/>
    </mc:Choice>
  </mc:AlternateContent>
  <xr:revisionPtr revIDLastSave="0" documentId="13_ncr:1_{584DF851-CBD4-46A7-9DEA-7E8B74B818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Q35" i="4"/>
  <c r="Q20" i="4"/>
  <c r="P38" i="4" l="1"/>
  <c r="P37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P39" i="4" s="1"/>
  <c r="Q21" i="4"/>
  <c r="H20" i="4"/>
  <c r="Q12" i="4" l="1"/>
  <c r="P12" i="4"/>
  <c r="P11" i="4"/>
  <c r="Q11" i="4" s="1"/>
  <c r="Q10" i="4"/>
  <c r="P10" i="4"/>
  <c r="P9" i="4"/>
  <c r="Q9" i="4" s="1"/>
  <c r="P8" i="4"/>
  <c r="P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<sst xmlns="http://schemas.openxmlformats.org/spreadsheetml/2006/main" count="170" uniqueCount="29">
  <si>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</si>
  <si>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</si>
  <si>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</si>
  <si>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</si>
  <si>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</si>
  <si>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</si>
  <si>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</si>
  <si>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</si>
  <si>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</si>
  <si>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</si>
  <si>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</si>
  <si>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</si>
  <si>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</si>
  <si>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603, 6th floor, Bldg. A, The Residency, G. B. Road, Kavesar thane west</t>
  </si>
  <si>
    <t>ca</t>
  </si>
  <si>
    <t>6 &amp; 6A opern car prking</t>
  </si>
  <si>
    <t>agreemtn  - 11.06.2013 - 1,13,56,840</t>
  </si>
  <si>
    <t>15000 to 17000 on  ca</t>
  </si>
  <si>
    <t>rate</t>
  </si>
  <si>
    <t>mca</t>
  </si>
  <si>
    <t>bal</t>
  </si>
  <si>
    <t>cb</t>
  </si>
  <si>
    <t>17.02.23</t>
  </si>
  <si>
    <t>09.03.22</t>
  </si>
  <si>
    <t>27.10.22</t>
  </si>
  <si>
    <t>oc - 2012</t>
  </si>
  <si>
    <t>The residency</t>
  </si>
  <si>
    <t>nr vijay garden</t>
  </si>
  <si>
    <t>kavesar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</si>
</sst>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499A4-6EE4-4AD9-B093-672A7735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A00F0-31D0-4892-B18F-CE5B938C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B05D0-DE19-4975-B9E9-D371CC61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7051D-FC47-4F62-9D98-F8A7B79EE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F1640-3040-483A-B2FB-36073714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32A20-8689-4803-BAC1-50F37093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6961A8-9DCB-4C4B-9D50-78569F706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J7" sqref="J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6600000</v>
      </c>
      <c r="F2" s="15">
        <f t="shared" ref="F2:F13" si="4">ROUND((E2/B2),0)</f>
        <v>13200</v>
      </c>
      <c r="G2" s="10">
        <f t="shared" ref="G2:G13" si="5">ROUND((E2/C2),0)</f>
        <v>11000</v>
      </c>
      <c r="H2" s="10">
        <f t="shared" ref="H2:H13" si="6">ROUND((E2/D2),0)</f>
        <v>9167</v>
      </c>
      <c r="I2" s="4" t="e">
        <f>#REF!</f>
        <v>#REF!</v>
      </c>
      <c r="J2" s="4" t="str">
        <f t="shared" ref="J2:J13" si="7">S2</f>
        <v>17.02.23</v>
      </c>
      <c r="O2">
        <v>0</v>
      </c>
      <c r="P2">
        <f t="shared" ref="P2:P12" si="8">O2/1.2</f>
        <v>0</v>
      </c>
      <c r="Q2">
        <v>500</v>
      </c>
      <c r="R2" s="2">
        <v>6600000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662.16539999999998</v>
      </c>
      <c r="C3" s="4">
        <f t="shared" ref="C3:C15" si="9">B3*1.2</f>
        <v>794.59848</v>
      </c>
      <c r="D3" s="4">
        <f t="shared" si="2"/>
        <v>953.51817599999993</v>
      </c>
      <c r="E3" s="5">
        <f t="shared" si="3"/>
        <v>8900000</v>
      </c>
      <c r="F3" s="15">
        <f t="shared" si="4"/>
        <v>13441</v>
      </c>
      <c r="G3" s="10">
        <f t="shared" si="5"/>
        <v>11201</v>
      </c>
      <c r="H3" s="10">
        <f t="shared" si="6"/>
        <v>9334</v>
      </c>
      <c r="I3" s="4" t="e">
        <f>#REF!</f>
        <v>#REF!</v>
      </c>
      <c r="J3" s="4" t="str">
        <f t="shared" si="7"/>
        <v>09.03.22</v>
      </c>
      <c r="O3">
        <v>0</v>
      </c>
      <c r="P3">
        <f>73.82*10.764</f>
        <v>794.59847999999988</v>
      </c>
      <c r="Q3">
        <f t="shared" ref="Q2:Q12" si="10">P3/1.2</f>
        <v>662.16539999999998</v>
      </c>
      <c r="R3" s="2">
        <v>8900000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922</v>
      </c>
      <c r="C4" s="4">
        <f t="shared" si="9"/>
        <v>1106.3999999999999</v>
      </c>
      <c r="D4" s="4">
        <f t="shared" si="2"/>
        <v>1327.6799999999998</v>
      </c>
      <c r="E4" s="16">
        <f t="shared" si="3"/>
        <v>12550000</v>
      </c>
      <c r="F4" s="15">
        <f t="shared" si="4"/>
        <v>13612</v>
      </c>
      <c r="G4" s="10">
        <f t="shared" si="5"/>
        <v>11343</v>
      </c>
      <c r="H4" s="10">
        <f t="shared" si="6"/>
        <v>9453</v>
      </c>
      <c r="I4" s="10" t="e">
        <f>#REF!</f>
        <v>#REF!</v>
      </c>
      <c r="J4" s="4" t="str">
        <f t="shared" si="7"/>
        <v>27.10.22</v>
      </c>
      <c r="O4">
        <v>0</v>
      </c>
      <c r="P4">
        <f t="shared" si="8"/>
        <v>0</v>
      </c>
      <c r="Q4">
        <v>922</v>
      </c>
      <c r="R4" s="2">
        <v>12550000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923</v>
      </c>
      <c r="C5" s="4">
        <f t="shared" si="9"/>
        <v>1107.5999999999999</v>
      </c>
      <c r="D5" s="4">
        <f t="shared" si="2"/>
        <v>1329.12</v>
      </c>
      <c r="E5" s="16">
        <f t="shared" si="3"/>
        <v>14200000</v>
      </c>
      <c r="F5" s="15">
        <f t="shared" si="4"/>
        <v>15385</v>
      </c>
      <c r="G5" s="10">
        <f t="shared" si="5"/>
        <v>12821</v>
      </c>
      <c r="H5" s="10">
        <f t="shared" si="6"/>
        <v>10684</v>
      </c>
      <c r="I5" s="10" t="e">
        <f>#REF!</f>
        <v>#REF!</v>
      </c>
      <c r="J5" s="4" t="str">
        <f t="shared" si="7"/>
        <v>The residency</v>
      </c>
      <c r="O5">
        <v>0</v>
      </c>
      <c r="P5">
        <f t="shared" si="8"/>
        <v>0</v>
      </c>
      <c r="Q5">
        <v>923</v>
      </c>
      <c r="R5" s="2">
        <v>14200000</v>
      </c>
      <c r="S5" s="8" t="s">
        <v>26</v>
      </c>
      <c r="T5" s="8"/>
    </row>
    <row r="6" spans="1:20" x14ac:dyDescent="0.25">
      <c r="A6" s="4">
        <f t="shared" si="0"/>
        <v>0</v>
      </c>
      <c r="B6" s="4">
        <f t="shared" si="1"/>
        <v>1091.6666666666667</v>
      </c>
      <c r="C6" s="4">
        <f t="shared" si="9"/>
        <v>1310</v>
      </c>
      <c r="D6" s="4">
        <f t="shared" si="2"/>
        <v>1572</v>
      </c>
      <c r="E6" s="16">
        <f t="shared" si="3"/>
        <v>15000000</v>
      </c>
      <c r="F6" s="10">
        <f t="shared" si="4"/>
        <v>13740</v>
      </c>
      <c r="G6" s="10">
        <f t="shared" si="5"/>
        <v>11450</v>
      </c>
      <c r="H6" s="10">
        <f t="shared" si="6"/>
        <v>9542</v>
      </c>
      <c r="I6" s="10" t="e">
        <f>#REF!</f>
        <v>#REF!</v>
      </c>
      <c r="J6" s="4" t="str">
        <f t="shared" si="7"/>
        <v>nr vijay garden</v>
      </c>
      <c r="O6">
        <v>0</v>
      </c>
      <c r="P6">
        <v>1310</v>
      </c>
      <c r="Q6">
        <f t="shared" si="10"/>
        <v>1091.6666666666667</v>
      </c>
      <c r="R6" s="2">
        <v>15000000</v>
      </c>
      <c r="S6" s="8" t="s">
        <v>27</v>
      </c>
      <c r="T6" s="8"/>
    </row>
    <row r="7" spans="1:20" x14ac:dyDescent="0.25">
      <c r="A7" s="4">
        <f t="shared" si="0"/>
        <v>0</v>
      </c>
      <c r="B7" s="4">
        <f t="shared" si="1"/>
        <v>1015</v>
      </c>
      <c r="C7" s="4">
        <f t="shared" si="9"/>
        <v>1218</v>
      </c>
      <c r="D7" s="4">
        <f t="shared" si="2"/>
        <v>1461.6</v>
      </c>
      <c r="E7" s="16">
        <f t="shared" si="3"/>
        <v>14000000</v>
      </c>
      <c r="F7" s="10">
        <f t="shared" si="4"/>
        <v>13793</v>
      </c>
      <c r="G7" s="10">
        <f t="shared" si="5"/>
        <v>11494</v>
      </c>
      <c r="H7" s="10">
        <f t="shared" si="6"/>
        <v>9579</v>
      </c>
      <c r="I7" s="10" t="e">
        <f>#REF!</f>
        <v>#REF!</v>
      </c>
      <c r="J7" s="4" t="str">
        <f t="shared" si="7"/>
        <v>nr vijay garden</v>
      </c>
      <c r="O7">
        <v>0</v>
      </c>
      <c r="P7">
        <f t="shared" si="8"/>
        <v>0</v>
      </c>
      <c r="Q7">
        <v>1015</v>
      </c>
      <c r="R7" s="2">
        <v>14000000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920</v>
      </c>
      <c r="C8" s="4">
        <f t="shared" si="9"/>
        <v>1104</v>
      </c>
      <c r="D8" s="4">
        <f t="shared" si="2"/>
        <v>1324.8</v>
      </c>
      <c r="E8" s="16">
        <f t="shared" si="3"/>
        <v>15500000</v>
      </c>
      <c r="F8" s="15">
        <f t="shared" si="4"/>
        <v>16848</v>
      </c>
      <c r="G8" s="10">
        <f t="shared" si="5"/>
        <v>14040</v>
      </c>
      <c r="H8" s="10">
        <f t="shared" si="6"/>
        <v>11700</v>
      </c>
      <c r="I8" s="10" t="e">
        <f>#REF!</f>
        <v>#REF!</v>
      </c>
      <c r="J8" s="4" t="str">
        <f t="shared" si="7"/>
        <v>kavesar</v>
      </c>
      <c r="O8">
        <v>0</v>
      </c>
      <c r="P8">
        <f t="shared" si="8"/>
        <v>0</v>
      </c>
      <c r="Q8">
        <v>920</v>
      </c>
      <c r="R8" s="2">
        <v>15500000</v>
      </c>
      <c r="S8" s="8" t="s">
        <v>28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922</v>
      </c>
      <c r="I18" t="s">
        <v>15</v>
      </c>
    </row>
    <row r="19" spans="7:24" x14ac:dyDescent="0.25">
      <c r="G19" t="s">
        <v>18</v>
      </c>
      <c r="H19">
        <v>15000</v>
      </c>
      <c r="O19" t="s">
        <v>19</v>
      </c>
    </row>
    <row r="20" spans="7:24" x14ac:dyDescent="0.25">
      <c r="H20">
        <f>H19*H18</f>
        <v>13830000</v>
      </c>
      <c r="O20">
        <v>10.1</v>
      </c>
      <c r="P20">
        <v>11.3</v>
      </c>
      <c r="Q20">
        <f>P20*O20</f>
        <v>114.13000000000001</v>
      </c>
    </row>
    <row r="21" spans="7:24" x14ac:dyDescent="0.25">
      <c r="O21">
        <v>17.309999999999999</v>
      </c>
      <c r="P21">
        <v>10.36</v>
      </c>
      <c r="Q21">
        <f>P21*O21</f>
        <v>179.33159999999998</v>
      </c>
    </row>
    <row r="22" spans="7:24" x14ac:dyDescent="0.25">
      <c r="G22" s="6"/>
      <c r="H22" s="6"/>
      <c r="O22">
        <v>8.99</v>
      </c>
      <c r="P22">
        <v>2.35</v>
      </c>
      <c r="Q22">
        <f t="shared" ref="Q22:Q34" si="21">P22*O22</f>
        <v>21.1265</v>
      </c>
    </row>
    <row r="23" spans="7:24" x14ac:dyDescent="0.25">
      <c r="O23">
        <v>9.6999999999999993</v>
      </c>
      <c r="P23">
        <v>11.99</v>
      </c>
      <c r="Q23">
        <f t="shared" si="21"/>
        <v>116.303</v>
      </c>
    </row>
    <row r="24" spans="7:24" x14ac:dyDescent="0.25">
      <c r="G24" t="s">
        <v>16</v>
      </c>
      <c r="O24">
        <v>13.138999999999999</v>
      </c>
      <c r="P24" s="11">
        <v>10.56</v>
      </c>
      <c r="Q24">
        <f t="shared" si="21"/>
        <v>138.74784</v>
      </c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O25">
        <v>7.61</v>
      </c>
      <c r="P25" s="11">
        <v>9.33</v>
      </c>
      <c r="Q25">
        <f t="shared" si="21"/>
        <v>71.001300000000001</v>
      </c>
      <c r="R25" s="14"/>
      <c r="T25" s="14"/>
      <c r="U25" s="14"/>
      <c r="V25" s="11"/>
      <c r="W25" s="11"/>
      <c r="X25" s="11"/>
    </row>
    <row r="26" spans="7:24" x14ac:dyDescent="0.25">
      <c r="G26" t="s">
        <v>25</v>
      </c>
      <c r="O26">
        <v>7.92</v>
      </c>
      <c r="P26" s="11">
        <v>2.42</v>
      </c>
      <c r="Q26">
        <f t="shared" si="21"/>
        <v>19.166399999999999</v>
      </c>
      <c r="R26" s="11"/>
      <c r="T26" s="11"/>
      <c r="U26" s="11"/>
      <c r="V26" s="11"/>
      <c r="W26" s="11"/>
      <c r="X26" s="11"/>
    </row>
    <row r="27" spans="7:24" x14ac:dyDescent="0.25">
      <c r="O27">
        <v>3.81</v>
      </c>
      <c r="P27" s="11">
        <v>3.82</v>
      </c>
      <c r="Q27">
        <f t="shared" si="21"/>
        <v>14.5542</v>
      </c>
      <c r="R27" s="11"/>
      <c r="T27" s="11"/>
      <c r="U27" s="11"/>
      <c r="V27" s="11"/>
      <c r="W27" s="11"/>
      <c r="X27" s="11"/>
    </row>
    <row r="28" spans="7:24" x14ac:dyDescent="0.25">
      <c r="O28">
        <v>3.21</v>
      </c>
      <c r="P28" s="11">
        <v>24.35</v>
      </c>
      <c r="Q28">
        <f t="shared" si="21"/>
        <v>78.163499999999999</v>
      </c>
      <c r="R28" s="12"/>
      <c r="T28" s="12"/>
      <c r="U28" s="12"/>
      <c r="V28" s="11"/>
      <c r="W28" s="11"/>
      <c r="X28" s="11"/>
    </row>
    <row r="29" spans="7:24" x14ac:dyDescent="0.25">
      <c r="O29">
        <v>6.8</v>
      </c>
      <c r="P29" s="11">
        <v>3.96</v>
      </c>
      <c r="Q29">
        <f t="shared" si="21"/>
        <v>26.928000000000001</v>
      </c>
      <c r="R29" s="11"/>
      <c r="T29" s="11"/>
      <c r="U29" s="11"/>
      <c r="V29" s="11"/>
      <c r="W29" s="11"/>
      <c r="X29" s="11"/>
    </row>
    <row r="30" spans="7:24" x14ac:dyDescent="0.25">
      <c r="O30">
        <v>3.77</v>
      </c>
      <c r="P30" s="11">
        <v>6.41</v>
      </c>
      <c r="Q30">
        <f t="shared" si="21"/>
        <v>24.165700000000001</v>
      </c>
      <c r="R30" s="11"/>
      <c r="T30" s="11"/>
      <c r="U30" s="11"/>
      <c r="V30" s="11"/>
      <c r="W30" s="11"/>
      <c r="X30" s="11"/>
    </row>
    <row r="31" spans="7:24" x14ac:dyDescent="0.25">
      <c r="O31">
        <v>7.19</v>
      </c>
      <c r="P31" s="11">
        <v>2.27</v>
      </c>
      <c r="Q31">
        <f t="shared" si="21"/>
        <v>16.321300000000001</v>
      </c>
      <c r="R31" s="11"/>
      <c r="T31" s="11"/>
      <c r="U31" s="11"/>
      <c r="V31" s="11"/>
      <c r="W31" s="11"/>
      <c r="X31" s="11"/>
    </row>
    <row r="32" spans="7:24" x14ac:dyDescent="0.25">
      <c r="O32">
        <v>3.59</v>
      </c>
      <c r="P32" s="11">
        <v>5.39</v>
      </c>
      <c r="Q32">
        <f t="shared" si="21"/>
        <v>19.350099999999998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10.25</v>
      </c>
      <c r="P33" s="11">
        <v>5.18</v>
      </c>
      <c r="Q33">
        <f t="shared" si="21"/>
        <v>53.094999999999999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2.15</v>
      </c>
      <c r="P34" s="11">
        <v>6.53</v>
      </c>
      <c r="Q34">
        <f t="shared" si="21"/>
        <v>14.0395</v>
      </c>
      <c r="R34" s="11"/>
    </row>
    <row r="35" spans="15:24" x14ac:dyDescent="0.25">
      <c r="Q35" s="11">
        <f>SUM(Q20:Q34)</f>
        <v>906.42394000000002</v>
      </c>
      <c r="R35" s="11"/>
      <c r="T35" s="6"/>
    </row>
    <row r="36" spans="15:24" x14ac:dyDescent="0.25">
      <c r="P36" s="11"/>
      <c r="Q36" s="11"/>
      <c r="R36" s="11"/>
      <c r="S36" s="6"/>
    </row>
    <row r="37" spans="15:24" x14ac:dyDescent="0.25">
      <c r="O37" t="s">
        <v>21</v>
      </c>
      <c r="P37">
        <f>Q34</f>
        <v>14.0395</v>
      </c>
    </row>
    <row r="38" spans="15:24" x14ac:dyDescent="0.25">
      <c r="O38" t="s">
        <v>20</v>
      </c>
      <c r="P38">
        <f>Q32+Q33</f>
        <v>72.445099999999996</v>
      </c>
    </row>
    <row r="39" spans="15:24" x14ac:dyDescent="0.25">
      <c r="O39" t="s">
        <v>14</v>
      </c>
      <c r="P39">
        <f>Q35-P38-P37</f>
        <v>819.93934000000002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" zoomScale="85" zoomScaleNormal="85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2023-09-22T09:47:42Z</dcterms:modified>
</cp:coreProperties>
</file>