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B72DA87-0658-463B-8BA2-F9BF0180198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5" l="1"/>
  <c r="B8" i="5"/>
  <c r="J8" i="5"/>
  <c r="I30" i="5"/>
  <c r="I31" i="5" l="1"/>
  <c r="H31" i="5" l="1"/>
  <c r="L8" i="5"/>
  <c r="L9" i="5" s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B23" i="5" s="1"/>
  <c r="K38" i="5"/>
  <c r="K39" i="5"/>
  <c r="B21" i="5" l="1"/>
  <c r="B19" i="5"/>
  <c r="B20" i="5"/>
</calcChain>
</file>

<file path=xl/sharedStrings.xml><?xml version="1.0" encoding="utf-8"?>
<sst xmlns="http://schemas.openxmlformats.org/spreadsheetml/2006/main" count="29" uniqueCount="29">
  <si>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</si>
  <si>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</si>
  <si>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</si>
  <si>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</si>
  <si>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</si>
  <si>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</si>
  <si>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</si>
  <si>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</si>
  <si>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</si>
  <si>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</si>
  <si>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</si>
  <si>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</si>
  <si>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</si>
  <si>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</si>
  <si>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</si>
  <si>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</si>
  <si>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</si>
  <si>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</si>
  <si>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</si>
  <si>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</si>
  <si>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</si>
  <si>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</si>
  <si>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</si>
  <si>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</si>
  <si>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</si>
  <si>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</si>
  <si>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 xml:space="preserve">                                                            </t>
  </si>
  <si>
    <t>Area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</si>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</sst>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47</xdr:row>
      <xdr:rowOff>58408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56DC02-FA96-42BC-A9D4-251C8296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592419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0AEC2-91BD-46F4-86A3-337C228A1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394019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401978</xdr:colOff>
      <xdr:row>47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064F34-2559-482E-BCC5-C5A0E7A65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13178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35</xdr:col>
      <xdr:colOff>602031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32E0A5-D691-4120-BA4D-C16F5BE4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4013231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478444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A786FE-8436-46C3-8DBB-CB2C2D8CC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8444" cy="9021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N21" sqref="N21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2012</v>
      </c>
      <c r="C5" s="4"/>
      <c r="I5" s="3">
        <v>2012</v>
      </c>
      <c r="J5" s="3">
        <v>2023</v>
      </c>
      <c r="K5" s="3">
        <f>J5-I5</f>
        <v>11</v>
      </c>
      <c r="L5" s="3">
        <f>K5-60</f>
        <v>-49</v>
      </c>
    </row>
    <row r="6" spans="1:12" ht="16.5" x14ac:dyDescent="0.3">
      <c r="A6" s="4" t="s">
        <v>5</v>
      </c>
      <c r="B6" s="4">
        <f>B4-B5</f>
        <v>11</v>
      </c>
      <c r="C6" s="4"/>
      <c r="I6" s="3"/>
      <c r="J6" s="3"/>
      <c r="K6" s="3"/>
    </row>
    <row r="7" spans="1:12" ht="16.5" x14ac:dyDescent="0.3">
      <c r="A7" s="4"/>
      <c r="B7" s="4">
        <f>B6-60</f>
        <v>-49</v>
      </c>
      <c r="C7" s="4"/>
      <c r="I7" s="3" t="s">
        <v>25</v>
      </c>
      <c r="J7" s="3" t="s">
        <v>23</v>
      </c>
      <c r="K7" s="3"/>
      <c r="L7">
        <v>26620</v>
      </c>
    </row>
    <row r="8" spans="1:12" ht="16.5" x14ac:dyDescent="0.3">
      <c r="A8" s="4" t="s">
        <v>6</v>
      </c>
      <c r="B8" s="6">
        <f>270*2700</f>
        <v>729000</v>
      </c>
      <c r="C8" s="6"/>
      <c r="I8" s="3">
        <v>225</v>
      </c>
      <c r="J8" s="3">
        <f>I8*1.2</f>
        <v>270</v>
      </c>
      <c r="K8" s="3"/>
      <c r="L8">
        <f>L7/100*105</f>
        <v>27951</v>
      </c>
    </row>
    <row r="9" spans="1:12" ht="16.5" x14ac:dyDescent="0.3">
      <c r="A9" s="4" t="s">
        <v>7</v>
      </c>
      <c r="B9" s="4"/>
      <c r="C9" s="4"/>
      <c r="I9" s="3"/>
      <c r="J9" s="3">
        <v>13000</v>
      </c>
      <c r="K9" s="3"/>
      <c r="L9">
        <f>L8/10.764</f>
        <v>2596.711259754738</v>
      </c>
    </row>
    <row r="10" spans="1:12" ht="16.5" x14ac:dyDescent="0.3">
      <c r="A10" s="4"/>
      <c r="B10" s="4"/>
      <c r="C10" s="4"/>
      <c r="I10" s="3"/>
      <c r="J10" s="3">
        <f>J9*J8</f>
        <v>3510000</v>
      </c>
      <c r="K10" s="3"/>
    </row>
    <row r="11" spans="1:12" ht="16.5" x14ac:dyDescent="0.3">
      <c r="A11" s="4" t="s">
        <v>8</v>
      </c>
      <c r="B11" s="4">
        <f>100-10</f>
        <v>90</v>
      </c>
      <c r="C11" s="4"/>
      <c r="I11" s="3"/>
      <c r="J11" s="3"/>
      <c r="K11" s="3"/>
    </row>
    <row r="12" spans="1:12" ht="16.5" x14ac:dyDescent="0.3">
      <c r="A12" s="4" t="s">
        <v>9</v>
      </c>
      <c r="B12" s="4">
        <f>B11*B6/60</f>
        <v>16.5</v>
      </c>
      <c r="C12" s="4"/>
    </row>
    <row r="13" spans="1:12" ht="16.5" x14ac:dyDescent="0.3">
      <c r="A13" s="4"/>
      <c r="B13" s="7">
        <f>B12%</f>
        <v>0.16500000000000001</v>
      </c>
      <c r="C13" s="7"/>
    </row>
    <row r="14" spans="1:12" ht="16.5" x14ac:dyDescent="0.3">
      <c r="A14" s="4" t="s">
        <v>10</v>
      </c>
      <c r="B14" s="6">
        <f>ROUND((B8*B13),0)</f>
        <v>120285</v>
      </c>
      <c r="C14" s="6"/>
    </row>
    <row r="15" spans="1:12" ht="16.5" x14ac:dyDescent="0.3">
      <c r="A15" s="4" t="s">
        <v>27</v>
      </c>
      <c r="B15" s="6">
        <v>225</v>
      </c>
      <c r="C15" s="6"/>
    </row>
    <row r="16" spans="1:12" ht="16.5" x14ac:dyDescent="0.3">
      <c r="A16" s="4" t="s">
        <v>22</v>
      </c>
      <c r="B16" s="4">
        <v>16000</v>
      </c>
      <c r="C16" s="4"/>
    </row>
    <row r="17" spans="1:10" ht="16.5" x14ac:dyDescent="0.3">
      <c r="A17" s="4" t="s">
        <v>11</v>
      </c>
      <c r="B17" s="6">
        <f>B16*B15</f>
        <v>3600000</v>
      </c>
      <c r="C17" s="6"/>
      <c r="D17" s="1"/>
      <c r="I17" t="s">
        <v>24</v>
      </c>
      <c r="J17" t="s">
        <v>28</v>
      </c>
    </row>
    <row r="18" spans="1:10" ht="16.5" x14ac:dyDescent="0.3">
      <c r="A18" s="10" t="s">
        <v>12</v>
      </c>
      <c r="B18" s="11">
        <f>B17-B14</f>
        <v>3479715</v>
      </c>
      <c r="C18" s="9"/>
      <c r="D18" s="1"/>
      <c r="G18" t="s">
        <v>26</v>
      </c>
      <c r="I18">
        <v>239</v>
      </c>
    </row>
    <row r="19" spans="1:10" ht="16.5" x14ac:dyDescent="0.3">
      <c r="A19" s="10" t="s">
        <v>13</v>
      </c>
      <c r="B19" s="11">
        <f>B18*0.9</f>
        <v>3131743.5</v>
      </c>
      <c r="C19" s="9"/>
    </row>
    <row r="20" spans="1:10" ht="16.5" x14ac:dyDescent="0.3">
      <c r="A20" s="10" t="s">
        <v>14</v>
      </c>
      <c r="B20" s="11">
        <f>B18*0.8</f>
        <v>2783772</v>
      </c>
      <c r="C20" s="9"/>
    </row>
    <row r="21" spans="1:10" ht="16.5" x14ac:dyDescent="0.3">
      <c r="A21" s="10" t="s">
        <v>15</v>
      </c>
      <c r="B21" s="11">
        <f>B18*0.03/12</f>
        <v>8699.2875000000004</v>
      </c>
      <c r="C21" s="9"/>
    </row>
    <row r="23" spans="1:10" x14ac:dyDescent="0.25">
      <c r="B23" s="1">
        <f>B18/225</f>
        <v>15465.4</v>
      </c>
    </row>
    <row r="24" spans="1:10" x14ac:dyDescent="0.25">
      <c r="B24" s="1"/>
    </row>
    <row r="28" spans="1:10" x14ac:dyDescent="0.25">
      <c r="E28" t="s">
        <v>17</v>
      </c>
    </row>
    <row r="29" spans="1:10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0" x14ac:dyDescent="0.25">
      <c r="D30" s="13">
        <v>240</v>
      </c>
      <c r="E30" s="14"/>
      <c r="F30" s="13">
        <v>3700000</v>
      </c>
      <c r="G30" s="13" t="e">
        <f t="shared" ref="G30:G36" si="0">F30/E30</f>
        <v>#DIV/0!</v>
      </c>
      <c r="H30" s="13">
        <f t="shared" ref="H30:H35" si="1">F30/D30</f>
        <v>15416.666666666666</v>
      </c>
      <c r="I30" s="3" t="e">
        <f>D30/E30</f>
        <v>#DIV/0!</v>
      </c>
    </row>
    <row r="31" spans="1:10" x14ac:dyDescent="0.25">
      <c r="D31" s="13">
        <v>240</v>
      </c>
      <c r="E31" s="12"/>
      <c r="F31" s="3">
        <v>3500000</v>
      </c>
      <c r="G31" s="3" t="e">
        <f t="shared" si="0"/>
        <v>#DIV/0!</v>
      </c>
      <c r="H31" s="3">
        <f>F31/D31</f>
        <v>14583.333333333334</v>
      </c>
      <c r="I31" s="3" t="e">
        <f>D31/E31</f>
        <v>#DIV/0!</v>
      </c>
    </row>
    <row r="32" spans="1:10" x14ac:dyDescent="0.25">
      <c r="D32" s="13">
        <v>240</v>
      </c>
      <c r="E32" s="14"/>
      <c r="F32" s="15">
        <v>4000000</v>
      </c>
      <c r="G32" s="13" t="e">
        <f t="shared" si="0"/>
        <v>#DIV/0!</v>
      </c>
      <c r="H32" s="13">
        <f t="shared" si="1"/>
        <v>16666.666666666668</v>
      </c>
      <c r="I32" s="3" t="e">
        <f>D32/E32</f>
        <v>#DIV/0!</v>
      </c>
    </row>
    <row r="33" spans="4:13" x14ac:dyDescent="0.25">
      <c r="D33" s="13">
        <v>270</v>
      </c>
      <c r="E33" s="14"/>
      <c r="F33" s="15">
        <v>3500000</v>
      </c>
      <c r="G33" s="13" t="e">
        <f t="shared" si="0"/>
        <v>#DIV/0!</v>
      </c>
      <c r="H33" s="13">
        <f t="shared" si="1"/>
        <v>12962.962962962964</v>
      </c>
      <c r="I33" s="3" t="e">
        <f>D33/E33</f>
        <v>#DIV/0!</v>
      </c>
    </row>
    <row r="34" spans="4:13" x14ac:dyDescent="0.25">
      <c r="D34" s="13">
        <v>290</v>
      </c>
      <c r="E34" s="13">
        <v>240</v>
      </c>
      <c r="F34" s="13">
        <v>4000000</v>
      </c>
      <c r="G34" s="13">
        <f t="shared" si="0"/>
        <v>16666.666666666668</v>
      </c>
      <c r="H34" s="13">
        <f t="shared" si="1"/>
        <v>13793.103448275862</v>
      </c>
      <c r="I34" s="3">
        <f>D34/E34</f>
        <v>1.2083333333333333</v>
      </c>
    </row>
    <row r="35" spans="4:13" x14ac:dyDescent="0.25">
      <c r="D35" s="3"/>
      <c r="E35" s="3"/>
      <c r="F35" s="3"/>
      <c r="G35" s="3" t="e">
        <f t="shared" si="0"/>
        <v>#DIV/0!</v>
      </c>
      <c r="H35" s="3" t="e">
        <f t="shared" si="1"/>
        <v>#DIV/0!</v>
      </c>
      <c r="I35" s="3"/>
    </row>
    <row r="36" spans="4:13" x14ac:dyDescent="0.25">
      <c r="G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>
        <v>411</v>
      </c>
      <c r="F38" s="2">
        <v>7560000</v>
      </c>
      <c r="G38" s="3">
        <f t="shared" ref="G38:G43" si="2">F38/E38</f>
        <v>18394.160583941604</v>
      </c>
      <c r="H38">
        <v>453600</v>
      </c>
      <c r="I38">
        <v>30000</v>
      </c>
      <c r="J38" s="3">
        <f t="shared" ref="J38:J43" si="3">I38+H38+F38</f>
        <v>8043600</v>
      </c>
      <c r="K38" s="3">
        <f t="shared" ref="K38:K43" si="4">J38/E38</f>
        <v>19570.802919708029</v>
      </c>
      <c r="L38" s="5"/>
      <c r="M38" s="3"/>
    </row>
    <row r="39" spans="4:13" x14ac:dyDescent="0.25">
      <c r="D39" s="3"/>
      <c r="E39" s="2">
        <v>586</v>
      </c>
      <c r="F39" s="2">
        <v>11100000</v>
      </c>
      <c r="G39" s="3">
        <f t="shared" si="2"/>
        <v>18941.979522184301</v>
      </c>
      <c r="H39">
        <v>666000</v>
      </c>
      <c r="I39">
        <v>30000</v>
      </c>
      <c r="J39" s="3">
        <f t="shared" si="3"/>
        <v>11796000</v>
      </c>
      <c r="K39" s="3">
        <f t="shared" si="4"/>
        <v>20129.692832764504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>
        <v>565</v>
      </c>
      <c r="F40" s="3">
        <v>10530000</v>
      </c>
      <c r="G40" s="3">
        <f t="shared" si="2"/>
        <v>18637.16814159292</v>
      </c>
      <c r="H40" s="3">
        <v>631800</v>
      </c>
      <c r="I40" s="3">
        <v>30000</v>
      </c>
      <c r="J40" s="3">
        <f t="shared" si="3"/>
        <v>11191800</v>
      </c>
      <c r="K40" s="3">
        <f t="shared" si="4"/>
        <v>19808.495575221237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2"/>
        <v>#DIV/0!</v>
      </c>
      <c r="H41" s="3">
        <v>735000</v>
      </c>
      <c r="I41" s="3">
        <v>30000</v>
      </c>
      <c r="J41" s="3">
        <f t="shared" si="3"/>
        <v>765000</v>
      </c>
      <c r="K41" s="3" t="e">
        <f t="shared" si="4"/>
        <v>#DIV/0!</v>
      </c>
      <c r="L41" s="3"/>
      <c r="M41" s="3"/>
    </row>
    <row r="42" spans="4:13" x14ac:dyDescent="0.25">
      <c r="G42" t="e">
        <f t="shared" si="2"/>
        <v>#DIV/0!</v>
      </c>
      <c r="H42">
        <v>854000</v>
      </c>
      <c r="I42" s="3">
        <v>30000</v>
      </c>
      <c r="J42" s="3">
        <f t="shared" si="3"/>
        <v>884000</v>
      </c>
      <c r="K42" s="3" t="e">
        <f t="shared" si="4"/>
        <v>#DIV/0!</v>
      </c>
    </row>
    <row r="43" spans="4:13" x14ac:dyDescent="0.25">
      <c r="G43" t="e">
        <f t="shared" si="2"/>
        <v>#DIV/0!</v>
      </c>
      <c r="H43">
        <v>693000</v>
      </c>
      <c r="I43" s="3">
        <v>30000</v>
      </c>
      <c r="J43" s="3">
        <f t="shared" si="3"/>
        <v>723000</v>
      </c>
      <c r="K43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2023-09-25T07:06:57Z</dcterms:modified>
</cp:coreProperties>
</file>