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3\Chetan Jadhav - Cosmos\"/>
    </mc:Choice>
  </mc:AlternateContent>
  <xr:revisionPtr revIDLastSave="0" documentId="13_ncr:1_{A6D30F22-DEFD-43DB-8CDB-EB92ABF3EF6B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3" i="4" l="1"/>
  <c r="P4" i="4"/>
  <c r="O4" i="4" s="1"/>
  <c r="P5" i="4"/>
  <c r="O3" i="4" l="1"/>
  <c r="O5" i="4"/>
  <c r="Q6" i="4"/>
  <c r="O6" i="4"/>
  <c r="O7" i="4"/>
  <c r="Q22" i="4" l="1"/>
  <c r="H21" i="4" l="1"/>
  <c r="Q12" i="4" l="1"/>
  <c r="P12" i="4"/>
  <c r="P11" i="4"/>
  <c r="Q11" i="4" s="1"/>
  <c r="Q10" i="4"/>
  <c r="P10" i="4"/>
  <c r="P9" i="4"/>
  <c r="Q9" i="4" s="1"/>
  <c r="P8" i="4"/>
  <c r="Q7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<sst xmlns="http://schemas.openxmlformats.org/spreadsheetml/2006/main" count="25" uniqueCount="20">
  <si>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</si>
  <si>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</si>
  <si>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</si>
  <si>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</si>
  <si>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</si>
  <si>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</si>
  <si>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</si>
  <si>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</si>
  <si>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</si>
  <si>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</si>
  <si>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</si>
  <si>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</si>
  <si>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</si>
  <si>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rate</t>
  </si>
  <si>
    <t>fmv</t>
  </si>
  <si>
    <t>mca</t>
  </si>
  <si>
    <t>Index II</t>
  </si>
  <si>
    <t>Flat No. 105, 1st Floor, Wing - B, Sai Vallabh, Village - Manda, Titwala</t>
  </si>
  <si>
    <t>CA</t>
  </si>
  <si>
    <t>FB &amp; Balcony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</si>
</sst>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1" fillId="2" borderId="0" xfId="0" applyFont="1" applyFill="1"/>
    <xf numFmtId="0" fontId="3" fillId="0" borderId="0" xfId="0" applyFont="1"/>
    <xf numFmtId="4" fontId="1" fillId="2" borderId="0" xfId="0" applyNumberFormat="1" applyFont="1" applyFill="1"/>
    <xf numFmtId="4" fontId="0" fillId="2" borderId="0" xfId="0" applyNumberFormat="1" applyFill="1"/>
    <xf numFmtId="0" fontId="0" fillId="0" borderId="0" xfId="0" applyFont="1"/>
    <xf numFmtId="0" fontId="0" fillId="0" borderId="0" xfId="0" applyFont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155864</xdr:colOff>
      <xdr:row>14</xdr:row>
      <xdr:rowOff>103910</xdr:rowOff>
    </xdr:from>
    <xdr:to>
      <xdr:col>38</xdr:col>
      <xdr:colOff>134281</xdr:colOff>
      <xdr:row>49</xdr:row>
      <xdr:rowOff>51955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BE6259-0F55-43B8-9D09-CADDDE02D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98819" y="2770910"/>
          <a:ext cx="18768644" cy="63557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409575</xdr:colOff>
      <xdr:row>7</xdr:row>
      <xdr:rowOff>145956</xdr:rowOff>
    </xdr:from>
    <xdr:to>
      <xdr:col>21</xdr:col>
      <xdr:colOff>49745</xdr:colOff>
      <xdr:row>36</xdr:row>
      <xdr:rowOff>162918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AE5D46-F011-4E3F-BE34-F66FF96F0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175" y="1479456"/>
          <a:ext cx="11832170" cy="55414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219075</xdr:colOff>
      <xdr:row>1</xdr:row>
      <xdr:rowOff>180975</xdr:rowOff>
    </xdr:from>
    <xdr:to>
      <xdr:col>15</xdr:col>
      <xdr:colOff>420148</xdr:colOff>
      <xdr:row>37</xdr:row>
      <xdr:rowOff>96365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C4857B-BDA7-49AD-9F24-E356EC811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67075" y="371475"/>
          <a:ext cx="6297073" cy="67733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3</xdr:row>
      <xdr:rowOff>47625</xdr:rowOff>
    </xdr:from>
    <xdr:to>
      <xdr:col>19</xdr:col>
      <xdr:colOff>86487</xdr:colOff>
      <xdr:row>42</xdr:row>
      <xdr:rowOff>77194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3EA8AE-43AB-45B8-9F0E-0685B6AED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10300" y="619125"/>
          <a:ext cx="5458587" cy="712569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590550</xdr:colOff>
      <xdr:row>8</xdr:row>
      <xdr:rowOff>0</xdr:rowOff>
    </xdr:from>
    <xdr:to>
      <xdr:col>14</xdr:col>
      <xdr:colOff>581789</xdr:colOff>
      <xdr:row>44</xdr:row>
      <xdr:rowOff>20010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35491E-1A07-4151-B8B5-FD6460D93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38550" y="1524000"/>
          <a:ext cx="5477639" cy="68780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24"/>
  <sheetViews>
    <sheetView tabSelected="1" zoomScaleNormal="100" workbookViewId="0">
      <selection activeCell="N13" sqref="N1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0</v>
      </c>
      <c r="C2" s="4">
        <f>B2*1.2</f>
        <v>0</v>
      </c>
      <c r="D2" s="4">
        <f t="shared" ref="D2:D13" si="2">C2*1.2</f>
        <v>0</v>
      </c>
      <c r="E2" s="5">
        <f t="shared" ref="E2:E13" si="3">R2</f>
        <v>0</v>
      </c>
      <c r="F2" s="10" t="e">
        <f t="shared" ref="F2:F13" si="4">ROUND((E2/B2),0)</f>
        <v>#DIV/0!</v>
      </c>
      <c r="G2" s="10" t="e">
        <f t="shared" ref="G2:G13" si="5">ROUND((E2/C2),0)</f>
        <v>#DIV/0!</v>
      </c>
      <c r="H2" s="10" t="e">
        <f t="shared" ref="H2:H13" si="6">ROUND((E2/D2),0)</f>
        <v>#DIV/0!</v>
      </c>
      <c r="I2" s="4" t="e">
        <f>#REF!</f>
        <v>#REF!</v>
      </c>
      <c r="J2" s="4">
        <f t="shared" ref="J2:J13" si="7">S2</f>
        <v>0</v>
      </c>
      <c r="O2">
        <v>0</v>
      </c>
      <c r="P2">
        <v>0</v>
      </c>
      <c r="Q2">
        <v>0</v>
      </c>
      <c r="R2" s="2">
        <v>0</v>
      </c>
      <c r="S2" s="8"/>
      <c r="T2" s="8"/>
    </row>
    <row r="3" spans="1:20" s="11" customFormat="1" x14ac:dyDescent="0.25">
      <c r="A3" s="12">
        <f t="shared" si="0"/>
        <v>0</v>
      </c>
      <c r="B3" s="12">
        <f t="shared" si="1"/>
        <v>338</v>
      </c>
      <c r="C3" s="12">
        <f t="shared" ref="C3:C15" si="8">B3*1.2</f>
        <v>405.59999999999997</v>
      </c>
      <c r="D3" s="12">
        <f t="shared" si="2"/>
        <v>486.71999999999991</v>
      </c>
      <c r="E3" s="14">
        <f t="shared" si="3"/>
        <v>2051050</v>
      </c>
      <c r="F3" s="12">
        <f t="shared" si="4"/>
        <v>6068</v>
      </c>
      <c r="G3" s="12">
        <f t="shared" si="5"/>
        <v>5057</v>
      </c>
      <c r="H3" s="12">
        <f t="shared" si="6"/>
        <v>4214</v>
      </c>
      <c r="I3" s="12" t="e">
        <f>#REF!</f>
        <v>#REF!</v>
      </c>
      <c r="J3" s="12" t="str">
        <f>S5</f>
        <v>Index II</v>
      </c>
      <c r="O3" s="11">
        <f t="shared" ref="O3:P5" si="9">P3*1.2</f>
        <v>486.71999999999991</v>
      </c>
      <c r="P3" s="11">
        <f t="shared" si="9"/>
        <v>405.59999999999997</v>
      </c>
      <c r="Q3" s="11">
        <v>338</v>
      </c>
      <c r="R3" s="15">
        <v>2051050</v>
      </c>
      <c r="S3" s="11" t="s">
        <v>16</v>
      </c>
    </row>
    <row r="4" spans="1:20" s="11" customFormat="1" x14ac:dyDescent="0.25">
      <c r="A4" s="12">
        <f t="shared" si="0"/>
        <v>0</v>
      </c>
      <c r="B4" s="12">
        <f t="shared" si="1"/>
        <v>475</v>
      </c>
      <c r="C4" s="12">
        <f t="shared" si="8"/>
        <v>570</v>
      </c>
      <c r="D4" s="12">
        <f t="shared" si="2"/>
        <v>684</v>
      </c>
      <c r="E4" s="14">
        <f t="shared" si="3"/>
        <v>2500000</v>
      </c>
      <c r="F4" s="12">
        <f t="shared" si="4"/>
        <v>5263</v>
      </c>
      <c r="G4" s="12">
        <f t="shared" si="5"/>
        <v>4386</v>
      </c>
      <c r="H4" s="12">
        <f t="shared" si="6"/>
        <v>3655</v>
      </c>
      <c r="I4" s="12" t="e">
        <f>#REF!</f>
        <v>#REF!</v>
      </c>
      <c r="J4" s="12" t="str">
        <f t="shared" si="7"/>
        <v>Index II</v>
      </c>
      <c r="O4" s="11">
        <f t="shared" si="9"/>
        <v>684</v>
      </c>
      <c r="P4" s="11">
        <f t="shared" si="9"/>
        <v>570</v>
      </c>
      <c r="Q4" s="11">
        <v>475</v>
      </c>
      <c r="R4" s="15">
        <v>2500000</v>
      </c>
      <c r="S4" s="11" t="s">
        <v>16</v>
      </c>
    </row>
    <row r="5" spans="1:20" x14ac:dyDescent="0.25">
      <c r="A5" s="4">
        <f t="shared" si="0"/>
        <v>0</v>
      </c>
      <c r="B5" s="4">
        <f t="shared" si="1"/>
        <v>479</v>
      </c>
      <c r="C5" s="4">
        <f t="shared" si="8"/>
        <v>574.79999999999995</v>
      </c>
      <c r="D5" s="4">
        <f t="shared" si="2"/>
        <v>689.75999999999988</v>
      </c>
      <c r="E5" s="5">
        <f t="shared" si="3"/>
        <v>2500000</v>
      </c>
      <c r="F5" s="10">
        <f t="shared" si="4"/>
        <v>5219</v>
      </c>
      <c r="G5" s="10">
        <f t="shared" si="5"/>
        <v>4349</v>
      </c>
      <c r="H5" s="10">
        <f t="shared" si="6"/>
        <v>3624</v>
      </c>
      <c r="I5" s="4" t="e">
        <f>#REF!</f>
        <v>#REF!</v>
      </c>
      <c r="J5" s="4" t="e">
        <f>#REF!</f>
        <v>#REF!</v>
      </c>
      <c r="O5">
        <f t="shared" si="9"/>
        <v>689.75999999999988</v>
      </c>
      <c r="P5">
        <f t="shared" si="9"/>
        <v>574.79999999999995</v>
      </c>
      <c r="Q5">
        <v>479</v>
      </c>
      <c r="R5" s="2">
        <v>2500000</v>
      </c>
      <c r="S5" s="8" t="s">
        <v>16</v>
      </c>
      <c r="T5" s="8"/>
    </row>
    <row r="6" spans="1:20" x14ac:dyDescent="0.25">
      <c r="A6" s="4">
        <f t="shared" si="0"/>
        <v>0</v>
      </c>
      <c r="B6" s="4">
        <f t="shared" si="1"/>
        <v>733.33333333333337</v>
      </c>
      <c r="C6" s="4">
        <f t="shared" si="8"/>
        <v>880</v>
      </c>
      <c r="D6" s="4">
        <f t="shared" si="2"/>
        <v>1056</v>
      </c>
      <c r="E6" s="5">
        <f t="shared" si="3"/>
        <v>4000000</v>
      </c>
      <c r="F6" s="10">
        <f t="shared" si="4"/>
        <v>5455</v>
      </c>
      <c r="G6" s="10">
        <f t="shared" si="5"/>
        <v>4545</v>
      </c>
      <c r="H6" s="10">
        <f t="shared" si="6"/>
        <v>3788</v>
      </c>
      <c r="I6" s="4" t="e">
        <f>#REF!</f>
        <v>#REF!</v>
      </c>
      <c r="J6" s="4">
        <f t="shared" si="7"/>
        <v>0</v>
      </c>
      <c r="O6">
        <f>P6*1.2</f>
        <v>1056</v>
      </c>
      <c r="P6">
        <v>880</v>
      </c>
      <c r="Q6">
        <f t="shared" ref="Q6" si="10">P6/1.2</f>
        <v>733.33333333333337</v>
      </c>
      <c r="R6" s="2">
        <v>4000000</v>
      </c>
      <c r="S6" s="8"/>
      <c r="T6" s="8"/>
    </row>
    <row r="7" spans="1:20" s="11" customFormat="1" x14ac:dyDescent="0.25">
      <c r="A7" s="12">
        <f t="shared" si="0"/>
        <v>0</v>
      </c>
      <c r="B7" s="12">
        <f t="shared" si="1"/>
        <v>725</v>
      </c>
      <c r="C7" s="12">
        <f t="shared" si="8"/>
        <v>870</v>
      </c>
      <c r="D7" s="12">
        <f t="shared" si="2"/>
        <v>1044</v>
      </c>
      <c r="E7" s="14">
        <f t="shared" si="3"/>
        <v>4000000</v>
      </c>
      <c r="F7" s="12">
        <f t="shared" si="4"/>
        <v>5517</v>
      </c>
      <c r="G7" s="12">
        <f t="shared" si="5"/>
        <v>4598</v>
      </c>
      <c r="H7" s="12">
        <f t="shared" si="6"/>
        <v>3831</v>
      </c>
      <c r="I7" s="12" t="e">
        <f>#REF!</f>
        <v>#REF!</v>
      </c>
      <c r="J7" s="12">
        <f t="shared" si="7"/>
        <v>0</v>
      </c>
      <c r="O7" s="11">
        <f>P7*1.2</f>
        <v>1044</v>
      </c>
      <c r="P7" s="11">
        <v>870</v>
      </c>
      <c r="Q7" s="11">
        <f t="shared" ref="Q7:Q12" si="11">P7/1.2</f>
        <v>725</v>
      </c>
      <c r="R7" s="15">
        <v>4000000</v>
      </c>
    </row>
    <row r="8" spans="1:20" x14ac:dyDescent="0.25">
      <c r="A8" s="4">
        <v>0</v>
      </c>
      <c r="B8" s="4">
        <f t="shared" si="1"/>
        <v>0</v>
      </c>
      <c r="C8" s="4">
        <f t="shared" si="8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/>
      <c r="O8">
        <v>0</v>
      </c>
      <c r="P8">
        <f t="shared" ref="P8:P12" si="12">O8/1.2</f>
        <v>0</v>
      </c>
      <c r="Q8"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8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2"/>
        <v>0</v>
      </c>
      <c r="Q9">
        <f t="shared" si="11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8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2"/>
        <v>0</v>
      </c>
      <c r="Q10">
        <f t="shared" si="11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8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2"/>
        <v>0</v>
      </c>
      <c r="Q11">
        <f t="shared" si="11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8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2"/>
        <v>0</v>
      </c>
      <c r="Q12">
        <f t="shared" si="11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8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8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8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8" spans="7:18" x14ac:dyDescent="0.25">
      <c r="G18" s="16" t="s">
        <v>17</v>
      </c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</row>
    <row r="19" spans="7:18" x14ac:dyDescent="0.25">
      <c r="G19" s="16" t="s">
        <v>18</v>
      </c>
      <c r="H19" s="16">
        <v>699</v>
      </c>
      <c r="I19" s="16"/>
      <c r="J19" s="16"/>
      <c r="K19" s="16"/>
      <c r="L19" s="16"/>
      <c r="M19" s="16"/>
      <c r="N19" s="16"/>
      <c r="O19" s="16"/>
      <c r="P19" s="16"/>
      <c r="Q19" s="16"/>
      <c r="R19" s="16"/>
    </row>
    <row r="20" spans="7:18" x14ac:dyDescent="0.25">
      <c r="G20" s="16" t="s">
        <v>13</v>
      </c>
      <c r="H20" s="16">
        <v>5800</v>
      </c>
      <c r="I20" s="16"/>
      <c r="J20" s="16"/>
      <c r="K20" s="16"/>
      <c r="L20" s="16"/>
      <c r="M20" s="16"/>
      <c r="N20" s="16"/>
      <c r="O20" s="16"/>
      <c r="P20" s="16" t="s">
        <v>15</v>
      </c>
      <c r="Q20" s="16">
        <v>563</v>
      </c>
      <c r="R20" s="16"/>
    </row>
    <row r="21" spans="7:18" ht="30" x14ac:dyDescent="0.25">
      <c r="G21" s="16" t="s">
        <v>14</v>
      </c>
      <c r="H21" s="16">
        <f>H20*H19</f>
        <v>4054200</v>
      </c>
      <c r="I21" s="16"/>
      <c r="J21" s="16"/>
      <c r="K21" s="16"/>
      <c r="L21" s="16"/>
      <c r="M21" s="16"/>
      <c r="N21" s="16"/>
      <c r="O21" s="16"/>
      <c r="P21" s="17" t="s">
        <v>19</v>
      </c>
      <c r="Q21" s="16">
        <v>107</v>
      </c>
      <c r="R21" s="16"/>
    </row>
    <row r="22" spans="7:18" x14ac:dyDescent="0.25">
      <c r="G22" s="6"/>
      <c r="H22" s="6"/>
      <c r="I22" s="16"/>
      <c r="J22" s="16"/>
      <c r="K22" s="16"/>
      <c r="L22" s="16"/>
      <c r="M22" s="16"/>
      <c r="N22" s="16"/>
      <c r="O22" s="16"/>
      <c r="P22" s="16"/>
      <c r="Q22" s="16">
        <f>Q21+Q20</f>
        <v>670</v>
      </c>
      <c r="R22" s="16"/>
    </row>
    <row r="23" spans="7:18" x14ac:dyDescent="0.25">
      <c r="G23" s="16"/>
      <c r="H23" s="16"/>
      <c r="I23" s="16"/>
    </row>
    <row r="24" spans="7:18" x14ac:dyDescent="0.25">
      <c r="G24" s="13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="55" zoomScaleNormal="55" workbookViewId="0">
      <selection activeCell="W58" sqref="W58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4" workbookViewId="0">
      <selection activeCell="V30" sqref="V3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U19" sqref="U19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D1" zoomScaleNormal="100" workbookViewId="0">
      <selection activeCell="X24" sqref="X24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T23" sqref="T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2023-09-20T10:31:15Z</dcterms:modified>
</cp:coreProperties>
</file>