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C20" i="5" l="1"/>
  <c r="L10" i="5"/>
  <c r="L8" i="5"/>
  <c r="L7" i="5"/>
  <c r="O6" i="5"/>
  <c r="M4" i="5"/>
  <c r="M10" i="5"/>
  <c r="C6" i="5"/>
  <c r="B22" i="5"/>
  <c r="B21" i="5"/>
  <c r="B18" i="5"/>
  <c r="B15" i="5"/>
  <c r="B12" i="5"/>
  <c r="B8" i="5"/>
  <c r="B6" i="5"/>
  <c r="B23" i="5"/>
  <c r="G8" i="5"/>
  <c r="B7" i="5" l="1"/>
  <c r="B11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3" i="5" l="1"/>
  <c r="B20" i="5" s="1"/>
  <c r="H6" i="1"/>
  <c r="H7" i="1" s="1"/>
  <c r="B25" i="5" l="1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<sst xmlns="http://schemas.openxmlformats.org/spreadsheetml/2006/main" count="70" uniqueCount="50">
  <si>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</si>
  <si>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</si>
  <si>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</si>
  <si>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</si>
  <si>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</si>
  <si>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</si>
  <si>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</si>
  <si>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</si>
  <si>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</si>
  <si>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</si>
  <si>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</si>
  <si>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</si>
  <si>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</si>
  <si>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</si>
  <si>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</si>
  <si>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</si>
  <si>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</si>
  <si>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</si>
  <si>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</si>
  <si>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</si>
  <si>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</si>
  <si>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</si>
  <si>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</si>
  <si>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</si>
  <si>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</si>
  <si>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</si>
  <si>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</si>
  <si>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</si>
  <si>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</si>
  <si>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</si>
  <si>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</si>
  <si>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</si>
  <si>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</si>
  <si>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</si>
  <si>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</si>
  <si>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</si>
  <si>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</si>
  <si>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</si>
  <si>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</si>
  <si>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</si>
  <si>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</si>
  <si>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</si>
  <si>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</si>
  <si>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</si>
  <si>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</si>
  <si>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</si>
  <si>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</si>
  <si>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</si>
  <si>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RR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</si>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</sst>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7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7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tabSelected="1" workbookViewId="0">
      <selection activeCell="C20" sqref="C20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12" max="12" width="10" bestFit="1" customWidth="1"/>
    <col min="13" max="13" width="9.28515625" bestFit="1" customWidth="1"/>
    <col min="15" max="15" width="12.5703125" bestFit="1" customWidth="1"/>
  </cols>
  <sheetData>
    <row r="2" spans="1:15" x14ac:dyDescent="0.25">
      <c r="A2" s="17"/>
      <c r="B2" s="17"/>
    </row>
    <row r="3" spans="1:15" x14ac:dyDescent="0.25">
      <c r="A3" s="17" t="s">
        <v>34</v>
      </c>
      <c r="B3" s="17"/>
      <c r="O3" s="1"/>
    </row>
    <row r="4" spans="1:15" x14ac:dyDescent="0.25">
      <c r="A4" s="17" t="s">
        <v>20</v>
      </c>
      <c r="B4" s="17">
        <v>2023</v>
      </c>
      <c r="K4" t="s">
        <v>48</v>
      </c>
      <c r="L4" s="1">
        <v>36000</v>
      </c>
      <c r="M4" s="49">
        <f>L4/10.764</f>
        <v>3344.4816053511709</v>
      </c>
      <c r="O4" s="1">
        <v>777</v>
      </c>
    </row>
    <row r="5" spans="1:15" x14ac:dyDescent="0.25">
      <c r="A5" s="17" t="s">
        <v>21</v>
      </c>
      <c r="B5" s="17">
        <v>2003</v>
      </c>
      <c r="K5" t="s">
        <v>49</v>
      </c>
      <c r="L5" s="1">
        <v>9300</v>
      </c>
      <c r="M5" s="49"/>
      <c r="O5" s="1">
        <v>2848</v>
      </c>
    </row>
    <row r="6" spans="1:15" x14ac:dyDescent="0.25">
      <c r="A6" s="17" t="s">
        <v>22</v>
      </c>
      <c r="B6" s="17">
        <f>B4-B5</f>
        <v>20</v>
      </c>
      <c r="C6">
        <f>100-B6</f>
        <v>80</v>
      </c>
      <c r="L6" s="1"/>
      <c r="M6" s="49"/>
      <c r="O6" s="1">
        <f>O5*O4</f>
        <v>2212896</v>
      </c>
    </row>
    <row r="7" spans="1:15" x14ac:dyDescent="0.25">
      <c r="A7" s="17"/>
      <c r="B7" s="17">
        <f>60-B6</f>
        <v>40</v>
      </c>
      <c r="L7" s="1">
        <f>L4-L5</f>
        <v>26700</v>
      </c>
      <c r="M7" s="49"/>
      <c r="O7" s="1"/>
    </row>
    <row r="8" spans="1:15" x14ac:dyDescent="0.25">
      <c r="A8" s="17" t="s">
        <v>23</v>
      </c>
      <c r="B8" s="46">
        <f>777*2500</f>
        <v>1942500</v>
      </c>
      <c r="E8" t="s">
        <v>47</v>
      </c>
      <c r="F8">
        <v>72.209999999999994</v>
      </c>
      <c r="G8">
        <f>F8*10.764</f>
        <v>777.26843999999994</v>
      </c>
      <c r="H8">
        <v>777</v>
      </c>
      <c r="L8" s="1">
        <f>L7*80%</f>
        <v>21360</v>
      </c>
      <c r="M8" s="49"/>
    </row>
    <row r="9" spans="1:15" x14ac:dyDescent="0.25">
      <c r="A9" s="17" t="s">
        <v>24</v>
      </c>
      <c r="B9" s="17"/>
      <c r="L9" s="1"/>
      <c r="M9" s="49"/>
    </row>
    <row r="10" spans="1:15" x14ac:dyDescent="0.25">
      <c r="A10" s="17"/>
      <c r="B10" s="17"/>
      <c r="L10" s="1">
        <f>L8+L5</f>
        <v>30660</v>
      </c>
      <c r="M10" s="49">
        <f>L10/10.764</f>
        <v>2848.3835005574138</v>
      </c>
    </row>
    <row r="11" spans="1:15" x14ac:dyDescent="0.25">
      <c r="A11" s="17" t="s">
        <v>25</v>
      </c>
      <c r="B11" s="17">
        <f>100-10</f>
        <v>90</v>
      </c>
    </row>
    <row r="12" spans="1:15" x14ac:dyDescent="0.25">
      <c r="A12" s="17" t="s">
        <v>26</v>
      </c>
      <c r="B12" s="17">
        <f>B11*B6/60</f>
        <v>30</v>
      </c>
    </row>
    <row r="13" spans="1:15" x14ac:dyDescent="0.25">
      <c r="A13" s="17"/>
      <c r="B13" s="47">
        <f>B12%</f>
        <v>0.3</v>
      </c>
    </row>
    <row r="14" spans="1:15" x14ac:dyDescent="0.25">
      <c r="A14" s="17"/>
      <c r="B14" s="17"/>
    </row>
    <row r="15" spans="1:15" x14ac:dyDescent="0.25">
      <c r="A15" s="17" t="s">
        <v>27</v>
      </c>
      <c r="B15" s="46">
        <f>ROUND((B8*B13),0)</f>
        <v>582750</v>
      </c>
    </row>
    <row r="16" spans="1:15" x14ac:dyDescent="0.25">
      <c r="A16" s="17" t="s">
        <v>15</v>
      </c>
      <c r="B16" s="46">
        <v>777</v>
      </c>
    </row>
    <row r="17" spans="1:9" x14ac:dyDescent="0.25">
      <c r="A17" s="17" t="s">
        <v>42</v>
      </c>
      <c r="B17" s="17">
        <v>6400</v>
      </c>
    </row>
    <row r="18" spans="1:9" x14ac:dyDescent="0.25">
      <c r="A18" s="17" t="s">
        <v>28</v>
      </c>
      <c r="B18" s="46">
        <f>B17*B16</f>
        <v>4972800</v>
      </c>
    </row>
    <row r="19" spans="1:9" x14ac:dyDescent="0.25">
      <c r="A19" s="17" t="s">
        <v>29</v>
      </c>
      <c r="B19" s="17"/>
    </row>
    <row r="20" spans="1:9" x14ac:dyDescent="0.25">
      <c r="A20" s="43" t="s">
        <v>30</v>
      </c>
      <c r="B20" s="48">
        <f>B18-B15</f>
        <v>4390050</v>
      </c>
      <c r="C20" s="5">
        <f>B20/777</f>
        <v>5650</v>
      </c>
    </row>
    <row r="21" spans="1:9" x14ac:dyDescent="0.25">
      <c r="A21" s="43" t="s">
        <v>31</v>
      </c>
      <c r="B21" s="48">
        <f>ROUND((B20*90%),0)</f>
        <v>3951045</v>
      </c>
    </row>
    <row r="22" spans="1:9" x14ac:dyDescent="0.25">
      <c r="A22" s="43" t="s">
        <v>32</v>
      </c>
      <c r="B22" s="48">
        <f>ROUND((B20*80%),0)</f>
        <v>3512040</v>
      </c>
    </row>
    <row r="23" spans="1:9" x14ac:dyDescent="0.25">
      <c r="A23" s="43" t="s">
        <v>33</v>
      </c>
      <c r="B23" s="48">
        <f>MROUND((B20*0.025/12),500)</f>
        <v>9000</v>
      </c>
    </row>
    <row r="25" spans="1:9" x14ac:dyDescent="0.25">
      <c r="B25" s="5">
        <f>B20/222</f>
        <v>19775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2023-09-26T06:52:47Z</dcterms:modified>
</cp:coreProperties>
</file>