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Bhayander_Mehul Gunvantrai Malkan\"/>
    </mc:Choice>
  </mc:AlternateContent>
  <xr:revisionPtr revIDLastSave="0" documentId="13_ncr:1_{E82770D9-8629-4E92-BD8F-42090D85090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" i="4" l="1"/>
  <c r="Q6" i="4" s="1"/>
  <c r="B6" i="4" s="1"/>
  <c r="C6" i="4" s="1"/>
  <c r="P5" i="4"/>
  <c r="P4" i="4"/>
  <c r="C5" i="25"/>
  <c r="C4" i="25"/>
  <c r="C3" i="25"/>
  <c r="P2" i="4"/>
  <c r="Q3" i="4"/>
  <c r="B3" i="4" s="1"/>
  <c r="C3" i="4" s="1"/>
  <c r="D3" i="4" s="1"/>
  <c r="Q4" i="4"/>
  <c r="Q5" i="4"/>
  <c r="P7" i="4"/>
  <c r="Q8" i="4"/>
  <c r="B8" i="4" s="1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B7" i="4" l="1"/>
  <c r="C7" i="4" s="1"/>
  <c r="D7" i="4" s="1"/>
  <c r="H7" i="4" s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F9" i="4"/>
  <c r="H15" i="4"/>
  <c r="H16" i="4"/>
  <c r="F3" i="4"/>
  <c r="G4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F7" i="4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<sst xmlns="http://schemas.openxmlformats.org/spreadsheetml/2006/main" count="132" uniqueCount="91">
  <si>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</si>
  <si>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</si>
  <si>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</si>
  <si>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</si>
  <si>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</si>
  <si>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</si>
  <si>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</si>
  <si>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</si>
  <si>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</si>
  <si>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</si>
  <si>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</si>
  <si>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</si>
  <si>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</si>
  <si>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</si>
  <si>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</si>
  <si>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</si>
  <si>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</si>
  <si>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</si>
  <si>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</si>
  <si>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</si>
  <si>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</si>
  <si>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</si>
  <si>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</si>
  <si>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</si>
  <si>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</si>
  <si>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</si>
  <si>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</si>
  <si>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</si>
  <si>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</si>
  <si>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</si>
  <si>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</si>
  <si>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</si>
  <si>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</si>
  <si>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</si>
  <si>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</si>
  <si>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</si>
  <si>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</si>
  <si>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</si>
  <si>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</si>
  <si>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</si>
  <si>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</si>
  <si>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</si>
  <si>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</si>
  <si>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</si>
  <si>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</si>
  <si>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</si>
  <si>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</si>
  <si>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</si>
  <si>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</si>
  <si>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</si>
  <si>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</si>
  <si>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</si>
  <si>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</si>
  <si>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</si>
  <si>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</si>
  <si>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</si>
  <si>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</si>
  <si>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</si>
  <si>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</si>
  <si>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</si>
  <si>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</si>
  <si>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</si>
  <si>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</si>
  <si>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</si>
  <si>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</si>
  <si>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</si>
  <si>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</si>
  <si>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</si>
  <si>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</si>
  <si>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</si>
  <si>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</si>
  <si>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</si>
  <si>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</si>
  <si>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</si>
  <si>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</si>
  <si>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</si>
  <si>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</si>
  <si>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</si>
  <si>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</si>
  <si>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</si>
  <si>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</si>
  <si>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</si>
  <si>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</si>
  <si>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</si>
  <si>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</si>
  <si>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OC-2003</t>
  </si>
  <si>
    <t>12.09.2023</t>
  </si>
  <si>
    <t>IGR-15.09.23</t>
  </si>
  <si>
    <t>IGR-29.03.23</t>
  </si>
  <si>
    <t>IGR-31.08.23</t>
  </si>
  <si>
    <t>IGR-27.07.23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</si>
</sst>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48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D7E07-B8B2-CAC8-6F95-13DC3711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24</xdr:col>
      <xdr:colOff>125884</xdr:colOff>
      <xdr:row>96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45A23C-2914-2E12-4AD2-40D573B5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58300"/>
          <a:ext cx="14756284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57FFD-4B76-25C4-70FC-2CF0E70F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A8D43-29E2-DE36-F08A-4853F548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211AC-627F-82CF-A1A6-63B4C93B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19769D-ECFC-E8A3-0D6A-B1C7F1FAE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DE4DA-6BB1-154B-021B-21CEDE1F6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5AA3B-D59C-4850-E9E8-52F76E79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5052E-A4B9-E715-14FC-F3A6EC5B5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AE266-DF8E-E84C-2DF7-7B77B3D4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16" sqref="H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30" sqref="K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7250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495</v>
      </c>
      <c r="D18" s="26"/>
      <c r="F18" s="19"/>
    </row>
    <row r="19" spans="1:6" x14ac:dyDescent="0.25">
      <c r="A19" s="16" t="s">
        <v>74</v>
      </c>
      <c r="B19" s="6"/>
      <c r="C19" s="32">
        <f>C18*C16</f>
        <v>3588750</v>
      </c>
      <c r="D19" s="33"/>
      <c r="E19" s="70"/>
      <c r="F19" s="34"/>
    </row>
    <row r="20" spans="1:6" x14ac:dyDescent="0.25">
      <c r="A20" s="16" t="s">
        <v>24</v>
      </c>
      <c r="C20" s="35">
        <f>C19*90%</f>
        <v>3229875</v>
      </c>
      <c r="D20" s="32"/>
      <c r="F20" s="19"/>
    </row>
    <row r="21" spans="1:6" x14ac:dyDescent="0.25">
      <c r="A21" s="16" t="s">
        <v>25</v>
      </c>
      <c r="C21" s="35">
        <f>C19*80%</f>
        <v>2871000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1237500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7476.5625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3700000</v>
      </c>
      <c r="F2" s="4">
        <f t="shared" ref="F2:F15" si="4">ROUND((E2/B2),0)</f>
        <v>8222</v>
      </c>
      <c r="G2" s="78">
        <f t="shared" ref="G2:G15" si="5">ROUND((E2/C2),0)</f>
        <v>6852</v>
      </c>
      <c r="H2" s="78">
        <f t="shared" ref="H2:H15" si="6">ROUND((E2/D2),0)</f>
        <v>5710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450</v>
      </c>
      <c r="R2" s="79">
        <v>3700000</v>
      </c>
      <c r="S2" s="2"/>
    </row>
    <row r="3" spans="1:19" x14ac:dyDescent="0.25">
      <c r="A3" s="4">
        <v>2</v>
      </c>
      <c r="B3" s="4">
        <f t="shared" si="0"/>
        <v>445.83333333333337</v>
      </c>
      <c r="C3" s="4">
        <f t="shared" si="1"/>
        <v>535</v>
      </c>
      <c r="D3" s="4">
        <f t="shared" si="2"/>
        <v>642</v>
      </c>
      <c r="E3" s="5">
        <f t="shared" si="3"/>
        <v>3350000</v>
      </c>
      <c r="F3" s="4">
        <f t="shared" si="4"/>
        <v>7514</v>
      </c>
      <c r="G3" s="4">
        <f t="shared" si="5"/>
        <v>6262</v>
      </c>
      <c r="H3" s="4">
        <f t="shared" si="6"/>
        <v>5218</v>
      </c>
      <c r="I3" s="4">
        <f t="shared" si="7"/>
        <v>0</v>
      </c>
      <c r="J3" s="4">
        <f t="shared" si="8"/>
        <v>0</v>
      </c>
      <c r="O3">
        <v>0</v>
      </c>
      <c r="P3">
        <v>535</v>
      </c>
      <c r="Q3">
        <f t="shared" ref="Q2:Q10" si="10">P3/1.2</f>
        <v>445.83333333333337</v>
      </c>
      <c r="R3" s="2">
        <v>3350000</v>
      </c>
      <c r="S3" s="2"/>
    </row>
    <row r="4" spans="1:19" x14ac:dyDescent="0.25">
      <c r="A4" s="4">
        <v>3</v>
      </c>
      <c r="B4" s="4">
        <f t="shared" si="0"/>
        <v>415.13159999999999</v>
      </c>
      <c r="C4" s="4">
        <f t="shared" si="1"/>
        <v>498.15791999999999</v>
      </c>
      <c r="D4" s="4">
        <f t="shared" si="2"/>
        <v>597.78950399999997</v>
      </c>
      <c r="E4" s="5">
        <f t="shared" si="3"/>
        <v>3800000</v>
      </c>
      <c r="F4" s="4">
        <f t="shared" si="4"/>
        <v>9154</v>
      </c>
      <c r="G4" s="78">
        <f t="shared" si="5"/>
        <v>7628</v>
      </c>
      <c r="H4" s="78">
        <f t="shared" si="6"/>
        <v>6357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>46.28*10.764</f>
        <v>498.15791999999999</v>
      </c>
      <c r="Q4" s="7">
        <f t="shared" si="10"/>
        <v>415.13159999999999</v>
      </c>
      <c r="R4" s="79">
        <v>3800000</v>
      </c>
      <c r="S4" s="79" t="s">
        <v>88</v>
      </c>
    </row>
    <row r="5" spans="1:19" x14ac:dyDescent="0.25">
      <c r="A5" s="4">
        <v>4</v>
      </c>
      <c r="B5" s="4">
        <f t="shared" si="0"/>
        <v>529.2299999999999</v>
      </c>
      <c r="C5" s="4">
        <f t="shared" si="1"/>
        <v>635.07599999999991</v>
      </c>
      <c r="D5" s="4">
        <f t="shared" si="2"/>
        <v>762.09119999999984</v>
      </c>
      <c r="E5" s="5">
        <f t="shared" si="3"/>
        <v>4500000</v>
      </c>
      <c r="F5" s="4">
        <f t="shared" si="4"/>
        <v>8503</v>
      </c>
      <c r="G5" s="4">
        <f t="shared" si="5"/>
        <v>7086</v>
      </c>
      <c r="H5" s="4">
        <f t="shared" si="6"/>
        <v>5905</v>
      </c>
      <c r="I5" s="4">
        <f t="shared" si="7"/>
        <v>0</v>
      </c>
      <c r="J5" s="4">
        <f t="shared" si="8"/>
        <v>0</v>
      </c>
      <c r="O5">
        <v>0</v>
      </c>
      <c r="P5">
        <f>59*10.764</f>
        <v>635.07599999999991</v>
      </c>
      <c r="Q5">
        <f t="shared" si="10"/>
        <v>529.2299999999999</v>
      </c>
      <c r="R5" s="2">
        <v>4500000</v>
      </c>
      <c r="S5" s="2" t="s">
        <v>87</v>
      </c>
    </row>
    <row r="6" spans="1:19" x14ac:dyDescent="0.25">
      <c r="A6" s="4">
        <v>5</v>
      </c>
      <c r="B6" s="4">
        <f t="shared" si="0"/>
        <v>412.61999999999995</v>
      </c>
      <c r="C6" s="4">
        <f t="shared" si="1"/>
        <v>495.14399999999989</v>
      </c>
      <c r="D6" s="4">
        <f t="shared" si="2"/>
        <v>594.17279999999982</v>
      </c>
      <c r="E6" s="5">
        <f t="shared" si="3"/>
        <v>3250000</v>
      </c>
      <c r="F6" s="4">
        <f t="shared" si="4"/>
        <v>7876</v>
      </c>
      <c r="G6" s="4">
        <f t="shared" si="5"/>
        <v>6564</v>
      </c>
      <c r="H6" s="4">
        <f t="shared" si="6"/>
        <v>5470</v>
      </c>
      <c r="I6" s="4">
        <f t="shared" si="7"/>
        <v>0</v>
      </c>
      <c r="J6" s="4">
        <f t="shared" si="8"/>
        <v>0</v>
      </c>
      <c r="O6">
        <v>0</v>
      </c>
      <c r="P6">
        <f>46*10.764</f>
        <v>495.14399999999995</v>
      </c>
      <c r="Q6">
        <f t="shared" si="10"/>
        <v>412.61999999999995</v>
      </c>
      <c r="R6" s="2">
        <v>3250000</v>
      </c>
      <c r="S6" s="2" t="s">
        <v>89</v>
      </c>
    </row>
    <row r="7" spans="1:19" x14ac:dyDescent="0.25">
      <c r="A7" s="4">
        <v>6</v>
      </c>
      <c r="B7" s="4">
        <f t="shared" si="0"/>
        <v>573</v>
      </c>
      <c r="C7" s="4">
        <f t="shared" si="1"/>
        <v>687.6</v>
      </c>
      <c r="D7" s="4">
        <f t="shared" si="2"/>
        <v>825.12</v>
      </c>
      <c r="E7" s="5">
        <f t="shared" si="3"/>
        <v>4900000</v>
      </c>
      <c r="F7" s="4">
        <f t="shared" si="4"/>
        <v>8551</v>
      </c>
      <c r="G7" s="78">
        <f t="shared" si="5"/>
        <v>7126</v>
      </c>
      <c r="H7" s="78">
        <f t="shared" si="6"/>
        <v>5939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573</v>
      </c>
      <c r="R7" s="79">
        <v>4900000</v>
      </c>
      <c r="S7" s="79" t="s">
        <v>90</v>
      </c>
    </row>
    <row r="8" spans="1:19" x14ac:dyDescent="0.25">
      <c r="A8" s="4">
        <v>7</v>
      </c>
      <c r="B8" s="4">
        <f t="shared" si="0"/>
        <v>404.16666666666669</v>
      </c>
      <c r="C8" s="4">
        <f t="shared" si="1"/>
        <v>485</v>
      </c>
      <c r="D8" s="4">
        <f t="shared" si="2"/>
        <v>582</v>
      </c>
      <c r="E8" s="5">
        <f t="shared" si="3"/>
        <v>3300000</v>
      </c>
      <c r="F8" s="4">
        <f t="shared" si="4"/>
        <v>8165</v>
      </c>
      <c r="G8" s="78">
        <f t="shared" si="5"/>
        <v>6804</v>
      </c>
      <c r="H8" s="78">
        <f t="shared" si="6"/>
        <v>5670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485</v>
      </c>
      <c r="Q8" s="7">
        <f t="shared" si="10"/>
        <v>404.16666666666669</v>
      </c>
      <c r="R8" s="79">
        <v>3300000</v>
      </c>
      <c r="S8" s="2"/>
    </row>
    <row r="9" spans="1:19" x14ac:dyDescent="0.25">
      <c r="A9" s="4">
        <v>8</v>
      </c>
      <c r="B9" s="4">
        <f t="shared" si="0"/>
        <v>404.16666666666669</v>
      </c>
      <c r="C9" s="4">
        <f t="shared" si="1"/>
        <v>485</v>
      </c>
      <c r="D9" s="4">
        <f t="shared" si="2"/>
        <v>582</v>
      </c>
      <c r="E9" s="5">
        <f t="shared" si="3"/>
        <v>3750000</v>
      </c>
      <c r="F9" s="4">
        <f t="shared" si="4"/>
        <v>9278</v>
      </c>
      <c r="G9" s="78">
        <f t="shared" si="5"/>
        <v>7732</v>
      </c>
      <c r="H9" s="78">
        <f t="shared" si="6"/>
        <v>6443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485</v>
      </c>
      <c r="Q9" s="7">
        <f t="shared" si="10"/>
        <v>404.16666666666669</v>
      </c>
      <c r="R9" s="79">
        <v>3750000</v>
      </c>
      <c r="S9" s="2"/>
    </row>
    <row r="10" spans="1:19" x14ac:dyDescent="0.25">
      <c r="A10" s="4">
        <v>9</v>
      </c>
      <c r="B10" s="4">
        <f t="shared" si="0"/>
        <v>445.83333333333337</v>
      </c>
      <c r="C10" s="4">
        <f t="shared" si="1"/>
        <v>535</v>
      </c>
      <c r="D10" s="4">
        <f t="shared" si="2"/>
        <v>642</v>
      </c>
      <c r="E10" s="5">
        <f t="shared" si="3"/>
        <v>3900000</v>
      </c>
      <c r="F10" s="4">
        <f t="shared" si="4"/>
        <v>8748</v>
      </c>
      <c r="G10" s="78">
        <f t="shared" si="5"/>
        <v>7290</v>
      </c>
      <c r="H10" s="78">
        <f t="shared" si="6"/>
        <v>6075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v>535</v>
      </c>
      <c r="Q10" s="7">
        <f t="shared" si="10"/>
        <v>445.83333333333337</v>
      </c>
      <c r="R10" s="79">
        <v>3900000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86</v>
      </c>
      <c r="F28" s="57" t="s">
        <v>71</v>
      </c>
      <c r="G28" s="57">
        <v>401</v>
      </c>
    </row>
    <row r="29" spans="1:19" s="10" customFormat="1" x14ac:dyDescent="0.25">
      <c r="C29" s="72" t="s">
        <v>1</v>
      </c>
      <c r="D29" s="72">
        <v>3200000</v>
      </c>
      <c r="F29" s="57" t="s">
        <v>72</v>
      </c>
      <c r="G29" s="57">
        <v>495</v>
      </c>
      <c r="H29" s="10">
        <f>G29/G28</f>
        <v>1.2344139650872819</v>
      </c>
    </row>
    <row r="30" spans="1:19" s="10" customFormat="1" x14ac:dyDescent="0.25">
      <c r="F30" s="57" t="s">
        <v>73</v>
      </c>
      <c r="G30" s="57">
        <v>7000</v>
      </c>
    </row>
    <row r="31" spans="1:19" s="10" customFormat="1" x14ac:dyDescent="0.25">
      <c r="C31" s="75"/>
      <c r="D31" s="75"/>
      <c r="F31" s="75" t="s">
        <v>74</v>
      </c>
      <c r="G31" s="75">
        <f>G29*G30</f>
        <v>3465000</v>
      </c>
      <c r="H31" s="10">
        <f>G31/D29</f>
        <v>1.0828125</v>
      </c>
    </row>
    <row r="32" spans="1:19" s="10" customFormat="1" x14ac:dyDescent="0.25">
      <c r="C32" s="75"/>
      <c r="D32" s="75"/>
      <c r="F32" s="75" t="s">
        <v>24</v>
      </c>
      <c r="G32" s="75">
        <f>G31*90%</f>
        <v>3118500</v>
      </c>
    </row>
    <row r="33" spans="3:7" s="10" customFormat="1" x14ac:dyDescent="0.25">
      <c r="C33" s="75"/>
      <c r="D33" s="75"/>
      <c r="F33" s="75" t="s">
        <v>25</v>
      </c>
      <c r="G33" s="75">
        <f>G31*80%</f>
        <v>2772000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25" workbookViewId="0">
      <selection activeCell="A51" sqref="A51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2023-09-29T10:16:05Z</dcterms:modified>
</cp:coreProperties>
</file>