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A994F04-E76C-42B2-9D98-F0892AF6CD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H14" i="1"/>
  <c r="C36" i="1"/>
  <c r="C35" i="1"/>
  <c r="E13" i="1"/>
  <c r="H12" i="1"/>
  <c r="B10" i="1" l="1"/>
  <c r="B11" i="1" s="1"/>
  <c r="B8" i="1"/>
  <c r="B6" i="1"/>
  <c r="B5" i="1"/>
  <c r="B14" i="1" s="1"/>
  <c r="B12" i="1" l="1"/>
  <c r="B13" i="1" s="1"/>
  <c r="B15" i="1" s="1"/>
  <c r="I4" i="1"/>
  <c r="I5" i="1" s="1"/>
  <c r="I31" i="1"/>
  <c r="B17" i="1" l="1"/>
  <c r="C38" i="1"/>
  <c r="B18" i="1" l="1"/>
  <c r="B21" i="1" s="1"/>
  <c r="B19" i="1"/>
  <c r="I30" i="1"/>
  <c r="I27" i="1" l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F36" i="1"/>
  <c r="G36" i="1" s="1"/>
  <c r="G37" i="1"/>
  <c r="G35" i="1" l="1"/>
  <c r="H35" i="1"/>
  <c r="I28" i="1" l="1"/>
  <c r="H32" i="1" l="1"/>
  <c r="H31" i="1"/>
  <c r="H33" i="1"/>
  <c r="C37" i="1" l="1"/>
  <c r="H27" i="1"/>
  <c r="H36" i="1" l="1"/>
  <c r="H28" i="1"/>
  <c r="H29" i="1"/>
  <c r="H30" i="1"/>
  <c r="G3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<sst xmlns="http://schemas.openxmlformats.org/spreadsheetml/2006/main" count="29" uniqueCount="27">
  <si>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</si>
  <si>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</si>
  <si>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</si>
  <si>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</si>
  <si>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</si>
  <si>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</si>
  <si>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</si>
  <si>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</si>
  <si>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</si>
  <si>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</si>
  <si>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</si>
  <si>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</si>
  <si>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</si>
  <si>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</si>
  <si>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</si>
  <si>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</si>
  <si>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</si>
  <si>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</si>
  <si>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</si>
  <si>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</si>
  <si>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</si>
  <si>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</si>
  <si>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</si>
  <si>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Measurement Carpet</t>
  </si>
  <si>
    <t>Built up area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</si>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</sst>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43" fontId="10" fillId="0" borderId="1" xfId="1" applyFont="1" applyBorder="1"/>
    <xf numFmtId="0" fontId="11" fillId="0" borderId="1" xfId="0" applyFont="1" applyBorder="1"/>
    <xf numFmtId="43" fontId="11" fillId="0" borderId="1" xfId="0" applyNumberFormat="1" applyFont="1" applyBorder="1"/>
    <xf numFmtId="43" fontId="12" fillId="0" borderId="1" xfId="0" applyNumberFormat="1" applyFont="1" applyBorder="1"/>
    <xf numFmtId="0" fontId="0" fillId="0" borderId="6" xfId="0" applyBorder="1"/>
    <xf numFmtId="43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10" fillId="0" borderId="1" xfId="1" applyNumberFormat="1" applyFont="1" applyBorder="1"/>
    <xf numFmtId="164" fontId="0" fillId="0" borderId="0" xfId="1" applyNumberFormat="1" applyFont="1"/>
    <xf numFmtId="164" fontId="7" fillId="0" borderId="0" xfId="0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10" fontId="10" fillId="0" borderId="7" xfId="1" applyNumberFormat="1" applyFont="1" applyBorder="1"/>
    <xf numFmtId="43" fontId="10" fillId="0" borderId="7" xfId="1" applyFont="1" applyBorder="1"/>
    <xf numFmtId="43" fontId="10" fillId="0" borderId="7" xfId="0" applyNumberFormat="1" applyFont="1" applyBorder="1"/>
    <xf numFmtId="0" fontId="13" fillId="0" borderId="7" xfId="0" applyFont="1" applyBorder="1"/>
    <xf numFmtId="43" fontId="13" fillId="0" borderId="7" xfId="0" applyNumberFormat="1" applyFont="1" applyBorder="1"/>
    <xf numFmtId="2" fontId="0" fillId="0" borderId="0" xfId="1" applyNumberFormat="1" applyFont="1" applyBorder="1"/>
    <xf numFmtId="43" fontId="0" fillId="0" borderId="0" xfId="1" applyFont="1" applyBorder="1"/>
    <xf numFmtId="43" fontId="9" fillId="0" borderId="0" xfId="0" applyNumberFormat="1" applyFont="1"/>
    <xf numFmtId="43" fontId="14" fillId="0" borderId="0" xfId="0" applyNumberFormat="1" applyFont="1"/>
    <xf numFmtId="165" fontId="0" fillId="0" borderId="0" xfId="0" applyNumberFormat="1"/>
    <xf numFmtId="43" fontId="6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201670</xdr:colOff>
      <xdr:row>41</xdr:row>
      <xdr:rowOff>67774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681ECA-E4EA-4B49-BC32-4919649D7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84070" cy="7878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592249</xdr:colOff>
      <xdr:row>46</xdr:row>
      <xdr:rowOff>1223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8FF1B-1A74-4228-837B-7F7EA67E5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74649" cy="8764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401722</xdr:colOff>
      <xdr:row>45</xdr:row>
      <xdr:rowOff>105986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1C3FAB-E08B-48B8-9086-055C6C354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84122" cy="8678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workbookViewId="0">
      <selection activeCell="N8" sqref="N8"/>
    </sheetView>
  </sheetViews>
  <sheetFormatPr defaultRowHeight="15" x14ac:dyDescent="0.25"/>
  <cols>
    <col min="1" max="1" width="21.7109375" bestFit="1" customWidth="1"/>
    <col min="2" max="2" width="15.5703125" style="10" bestFit="1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2"/>
      <c r="B1" s="14"/>
      <c r="E1" s="2"/>
      <c r="F1" s="3"/>
      <c r="G1" s="3"/>
    </row>
    <row r="2" spans="1:13" ht="16.5" x14ac:dyDescent="0.3">
      <c r="A2" s="19"/>
      <c r="B2" s="31"/>
      <c r="C2" s="20"/>
      <c r="D2" s="10"/>
      <c r="E2" t="s">
        <v>13</v>
      </c>
    </row>
    <row r="3" spans="1:13" ht="16.5" x14ac:dyDescent="0.3">
      <c r="A3" s="19" t="s">
        <v>0</v>
      </c>
      <c r="B3" s="32">
        <v>16000</v>
      </c>
      <c r="C3" s="21"/>
      <c r="D3" s="9"/>
      <c r="E3" s="4">
        <v>1997</v>
      </c>
      <c r="F3" s="5">
        <v>2023</v>
      </c>
      <c r="G3" s="6">
        <f>F3-E3</f>
        <v>26</v>
      </c>
      <c r="I3">
        <v>26250</v>
      </c>
      <c r="L3" s="5"/>
      <c r="M3" s="6"/>
    </row>
    <row r="4" spans="1:13" ht="33" x14ac:dyDescent="0.3">
      <c r="A4" s="22" t="s">
        <v>1</v>
      </c>
      <c r="B4" s="32">
        <v>2600</v>
      </c>
      <c r="C4" s="21"/>
      <c r="D4" s="9"/>
      <c r="E4" s="7"/>
      <c r="F4" s="5"/>
      <c r="G4" s="6"/>
      <c r="I4">
        <f>I3/100*115</f>
        <v>30187.5</v>
      </c>
      <c r="K4" s="43"/>
      <c r="L4" s="5"/>
      <c r="M4" s="6"/>
    </row>
    <row r="5" spans="1:13" ht="16.5" x14ac:dyDescent="0.3">
      <c r="A5" s="19" t="s">
        <v>2</v>
      </c>
      <c r="B5" s="32">
        <f>B3-B4</f>
        <v>13400</v>
      </c>
      <c r="C5" s="21"/>
      <c r="D5" s="9"/>
      <c r="E5" t="s">
        <v>22</v>
      </c>
      <c r="F5" t="s">
        <v>24</v>
      </c>
      <c r="G5" s="17"/>
      <c r="I5">
        <f>I4/10.764</f>
        <v>2804.4871794871797</v>
      </c>
      <c r="L5" s="5"/>
      <c r="M5" s="6"/>
    </row>
    <row r="6" spans="1:13" ht="16.5" x14ac:dyDescent="0.3">
      <c r="A6" s="19" t="s">
        <v>3</v>
      </c>
      <c r="B6" s="32">
        <f>B4</f>
        <v>2600</v>
      </c>
      <c r="C6" s="21"/>
      <c r="D6" s="9"/>
      <c r="F6">
        <v>795</v>
      </c>
      <c r="G6" s="17"/>
      <c r="H6" s="38"/>
      <c r="I6" s="38"/>
      <c r="L6" s="5"/>
      <c r="M6" s="6"/>
    </row>
    <row r="7" spans="1:13" ht="16.5" x14ac:dyDescent="0.3">
      <c r="A7" s="19" t="s">
        <v>4</v>
      </c>
      <c r="B7" s="23">
        <v>26</v>
      </c>
      <c r="C7" s="24"/>
      <c r="D7" s="1"/>
      <c r="E7" s="53"/>
      <c r="G7" s="8"/>
      <c r="H7" s="38"/>
      <c r="I7" s="38"/>
      <c r="L7" s="39"/>
      <c r="M7" s="40"/>
    </row>
    <row r="8" spans="1:13" ht="16.5" x14ac:dyDescent="0.3">
      <c r="A8" s="19" t="s">
        <v>5</v>
      </c>
      <c r="B8" s="23">
        <f>B9-B7</f>
        <v>34</v>
      </c>
      <c r="C8" s="34"/>
      <c r="D8" s="35"/>
      <c r="E8" s="9"/>
      <c r="F8" s="16"/>
      <c r="G8" s="8"/>
      <c r="H8" s="38"/>
      <c r="I8" s="38"/>
      <c r="L8" s="39"/>
      <c r="M8" s="40"/>
    </row>
    <row r="9" spans="1:13" ht="16.5" x14ac:dyDescent="0.3">
      <c r="A9" s="19" t="s">
        <v>6</v>
      </c>
      <c r="B9" s="23">
        <v>60</v>
      </c>
      <c r="C9" s="25"/>
      <c r="D9" s="1"/>
      <c r="E9" s="41"/>
      <c r="F9" s="9"/>
      <c r="G9" s="16"/>
      <c r="H9" s="38"/>
      <c r="I9" s="38"/>
      <c r="J9" s="41"/>
      <c r="K9" s="41"/>
      <c r="L9" s="37"/>
      <c r="M9" s="40"/>
    </row>
    <row r="10" spans="1:13" ht="33" x14ac:dyDescent="0.3">
      <c r="A10" s="22" t="s">
        <v>7</v>
      </c>
      <c r="B10" s="23">
        <f>90*B7/B9</f>
        <v>39</v>
      </c>
      <c r="C10" s="25"/>
      <c r="D10" s="1"/>
      <c r="E10" s="16"/>
      <c r="F10" s="51"/>
      <c r="G10" s="16"/>
      <c r="H10" s="38"/>
      <c r="I10" s="38"/>
      <c r="J10" s="41"/>
      <c r="K10" s="41"/>
      <c r="L10" s="37"/>
      <c r="M10" s="40"/>
    </row>
    <row r="11" spans="1:13" ht="16.5" x14ac:dyDescent="0.3">
      <c r="A11" s="19"/>
      <c r="B11" s="33">
        <f>B10%</f>
        <v>0.39</v>
      </c>
      <c r="C11" s="44"/>
      <c r="D11" s="49"/>
      <c r="E11" t="s">
        <v>23</v>
      </c>
      <c r="G11" s="16"/>
      <c r="H11" s="38"/>
      <c r="I11" s="38"/>
      <c r="J11" s="41"/>
      <c r="K11" s="41"/>
      <c r="L11" s="37"/>
      <c r="M11" s="42"/>
    </row>
    <row r="12" spans="1:13" ht="16.5" x14ac:dyDescent="0.3">
      <c r="A12" s="19" t="s">
        <v>8</v>
      </c>
      <c r="B12" s="32">
        <f>B6*B11</f>
        <v>1014</v>
      </c>
      <c r="C12" s="45"/>
      <c r="D12" s="50"/>
      <c r="E12">
        <v>679</v>
      </c>
      <c r="F12">
        <v>32</v>
      </c>
      <c r="G12" s="16">
        <v>10</v>
      </c>
      <c r="H12" s="9">
        <f>E12+F12+G12</f>
        <v>721</v>
      </c>
      <c r="I12" s="54"/>
      <c r="J12" s="41"/>
      <c r="K12" s="41"/>
      <c r="L12" s="37"/>
      <c r="M12" s="6"/>
    </row>
    <row r="13" spans="1:13" ht="16.5" x14ac:dyDescent="0.3">
      <c r="A13" s="19" t="s">
        <v>9</v>
      </c>
      <c r="B13" s="32">
        <f>B6-B12</f>
        <v>1586</v>
      </c>
      <c r="C13" s="45"/>
      <c r="D13" s="50"/>
      <c r="E13">
        <f>E12*1.2</f>
        <v>814.8</v>
      </c>
      <c r="G13" s="16"/>
      <c r="H13" s="38">
        <v>18000</v>
      </c>
      <c r="I13" s="38"/>
      <c r="J13" s="41"/>
      <c r="K13" s="41"/>
      <c r="L13" s="37"/>
      <c r="M13" s="6"/>
    </row>
    <row r="14" spans="1:13" ht="16.5" x14ac:dyDescent="0.3">
      <c r="A14" s="19" t="s">
        <v>2</v>
      </c>
      <c r="B14" s="32">
        <f>B5</f>
        <v>13400</v>
      </c>
      <c r="C14" s="46"/>
      <c r="D14" s="9"/>
      <c r="E14" s="9"/>
      <c r="G14" s="16"/>
      <c r="H14" s="54">
        <f>H13*H12</f>
        <v>12978000</v>
      </c>
      <c r="I14" s="38"/>
      <c r="J14" s="41"/>
      <c r="K14" s="41"/>
      <c r="L14" s="37"/>
      <c r="M14" s="6"/>
    </row>
    <row r="15" spans="1:13" ht="16.5" x14ac:dyDescent="0.3">
      <c r="A15" s="19" t="s">
        <v>10</v>
      </c>
      <c r="B15" s="32">
        <f>B14+B13</f>
        <v>14986</v>
      </c>
      <c r="C15" s="46"/>
      <c r="D15" s="9"/>
      <c r="G15" s="16"/>
      <c r="H15" s="41"/>
      <c r="I15" s="41"/>
      <c r="J15" s="41"/>
      <c r="K15" s="41"/>
      <c r="L15" s="37"/>
      <c r="M15" s="6"/>
    </row>
    <row r="16" spans="1:13" ht="16.5" x14ac:dyDescent="0.3">
      <c r="A16" s="19" t="s">
        <v>21</v>
      </c>
      <c r="B16" s="26">
        <v>795</v>
      </c>
      <c r="C16" s="47"/>
      <c r="D16" s="9"/>
      <c r="E16" s="8"/>
      <c r="F16" s="8"/>
      <c r="G16" s="8"/>
      <c r="H16" s="9"/>
      <c r="M16" s="40"/>
    </row>
    <row r="17" spans="1:14" ht="16.5" x14ac:dyDescent="0.3">
      <c r="A17" s="19" t="s">
        <v>11</v>
      </c>
      <c r="B17" s="27">
        <f>B16*B15</f>
        <v>11913870</v>
      </c>
      <c r="C17" s="47"/>
      <c r="D17" s="9"/>
      <c r="E17" s="8"/>
      <c r="F17" s="8"/>
      <c r="G17" s="8"/>
      <c r="H17" s="9"/>
      <c r="M17" s="40"/>
    </row>
    <row r="18" spans="1:14" ht="16.5" x14ac:dyDescent="0.3">
      <c r="A18" s="19" t="s">
        <v>25</v>
      </c>
      <c r="B18" s="27">
        <f>B17*0.9</f>
        <v>10722483</v>
      </c>
      <c r="C18" s="48"/>
      <c r="D18" s="9"/>
      <c r="E18" s="8"/>
      <c r="F18" s="52"/>
      <c r="G18" s="8"/>
      <c r="H18" s="9"/>
      <c r="M18" s="8"/>
      <c r="N18" s="9"/>
    </row>
    <row r="19" spans="1:14" ht="16.5" x14ac:dyDescent="0.3">
      <c r="A19" s="19" t="s">
        <v>26</v>
      </c>
      <c r="B19" s="27">
        <f>B17*0.8</f>
        <v>9531096</v>
      </c>
      <c r="C19" s="48"/>
      <c r="D19" s="9"/>
      <c r="E19" s="8"/>
      <c r="F19" s="52"/>
      <c r="G19" s="8"/>
      <c r="H19" s="9"/>
      <c r="M19" s="8"/>
      <c r="N19" s="9"/>
    </row>
    <row r="20" spans="1:14" ht="16.5" x14ac:dyDescent="0.3">
      <c r="A20" s="19" t="s">
        <v>12</v>
      </c>
      <c r="B20" s="28">
        <f>795*B4</f>
        <v>2067000</v>
      </c>
      <c r="C20" s="46"/>
      <c r="D20" s="9"/>
      <c r="E20" s="9"/>
      <c r="F20" s="8"/>
    </row>
    <row r="21" spans="1:14" ht="16.5" x14ac:dyDescent="0.3">
      <c r="A21" s="23" t="s">
        <v>16</v>
      </c>
      <c r="B21" s="28">
        <f>B18*0.03/12</f>
        <v>26806.2075</v>
      </c>
      <c r="C21" s="36"/>
      <c r="D21" s="9"/>
      <c r="E21" s="9"/>
      <c r="F21" s="8"/>
    </row>
    <row r="22" spans="1:14" x14ac:dyDescent="0.25">
      <c r="B22" s="15"/>
    </row>
    <row r="23" spans="1:14" x14ac:dyDescent="0.25">
      <c r="B23" s="15"/>
    </row>
    <row r="25" spans="1:14" x14ac:dyDescent="0.25">
      <c r="C25" t="s">
        <v>14</v>
      </c>
    </row>
    <row r="26" spans="1:14" x14ac:dyDescent="0.25">
      <c r="B26" s="12" t="s">
        <v>15</v>
      </c>
      <c r="C26" s="11" t="s">
        <v>20</v>
      </c>
      <c r="D26" s="11"/>
      <c r="E26" s="11" t="s">
        <v>11</v>
      </c>
      <c r="F26" s="11" t="s">
        <v>17</v>
      </c>
      <c r="G26" s="11" t="s">
        <v>18</v>
      </c>
      <c r="H26" s="11" t="s">
        <v>19</v>
      </c>
      <c r="I26" s="11"/>
    </row>
    <row r="27" spans="1:14" ht="17.25" x14ac:dyDescent="0.3">
      <c r="B27" s="12"/>
      <c r="C27" s="11">
        <v>790</v>
      </c>
      <c r="D27" s="11"/>
      <c r="E27" s="11">
        <v>13000000</v>
      </c>
      <c r="F27" s="13" t="e">
        <f t="shared" ref="F27:F33" si="0">E27/B27</f>
        <v>#DIV/0!</v>
      </c>
      <c r="G27" s="13">
        <f>E27/C27</f>
        <v>16455.696202531646</v>
      </c>
      <c r="H27" s="13" t="e">
        <f>E27/#REF!</f>
        <v>#REF!</v>
      </c>
      <c r="I27" s="11" t="e">
        <f>C27/B27</f>
        <v>#DIV/0!</v>
      </c>
      <c r="J27" s="18"/>
    </row>
    <row r="28" spans="1:14" ht="17.25" x14ac:dyDescent="0.3">
      <c r="B28" s="12"/>
      <c r="C28" s="11">
        <v>790</v>
      </c>
      <c r="D28" s="11"/>
      <c r="E28" s="11">
        <v>13200000</v>
      </c>
      <c r="F28" s="13" t="e">
        <f t="shared" si="0"/>
        <v>#DIV/0!</v>
      </c>
      <c r="G28" s="13">
        <f>E28/C28</f>
        <v>16708.860759493669</v>
      </c>
      <c r="H28" s="13" t="e">
        <f>E28/#REF!</f>
        <v>#REF!</v>
      </c>
      <c r="I28" s="11" t="e">
        <f>C28/B28</f>
        <v>#DIV/0!</v>
      </c>
      <c r="J28" s="18"/>
    </row>
    <row r="29" spans="1:14" x14ac:dyDescent="0.25">
      <c r="B29" s="12">
        <v>440</v>
      </c>
      <c r="C29" s="11"/>
      <c r="D29" s="11"/>
      <c r="E29" s="13">
        <v>8000000</v>
      </c>
      <c r="F29" s="13">
        <f t="shared" si="0"/>
        <v>18181.81818181818</v>
      </c>
      <c r="G29" s="13" t="e">
        <f t="shared" ref="G29:G33" si="1">E29/C29</f>
        <v>#DIV/0!</v>
      </c>
      <c r="H29" s="13" t="e">
        <f>E29/#REF!</f>
        <v>#REF!</v>
      </c>
      <c r="I29" s="11"/>
    </row>
    <row r="30" spans="1:14" x14ac:dyDescent="0.25">
      <c r="B30" s="12"/>
      <c r="C30" s="11"/>
      <c r="D30" s="11"/>
      <c r="E30" s="13"/>
      <c r="F30" s="13" t="e">
        <f t="shared" si="0"/>
        <v>#DIV/0!</v>
      </c>
      <c r="G30" s="13" t="e">
        <f t="shared" si="1"/>
        <v>#DIV/0!</v>
      </c>
      <c r="H30" s="13" t="e">
        <f>E30/#REF!</f>
        <v>#REF!</v>
      </c>
      <c r="I30" s="11" t="e">
        <f>#REF!/B30</f>
        <v>#REF!</v>
      </c>
    </row>
    <row r="31" spans="1:14" x14ac:dyDescent="0.25">
      <c r="B31" s="12"/>
      <c r="C31" s="29"/>
      <c r="E31" s="30"/>
      <c r="F31" s="30" t="e">
        <f t="shared" si="0"/>
        <v>#DIV/0!</v>
      </c>
      <c r="G31" s="13" t="e">
        <f t="shared" si="1"/>
        <v>#DIV/0!</v>
      </c>
      <c r="H31" s="30" t="e">
        <f>E31/#REF!</f>
        <v>#REF!</v>
      </c>
      <c r="I31" s="11" t="e">
        <f>C31/B31</f>
        <v>#DIV/0!</v>
      </c>
    </row>
    <row r="32" spans="1:14" x14ac:dyDescent="0.25">
      <c r="E32" s="30"/>
      <c r="F32" s="30" t="e">
        <f t="shared" si="0"/>
        <v>#DIV/0!</v>
      </c>
      <c r="G32" s="30" t="e">
        <f t="shared" si="1"/>
        <v>#DIV/0!</v>
      </c>
      <c r="H32" s="30" t="e">
        <f>E32/#REF!</f>
        <v>#REF!</v>
      </c>
      <c r="I32" t="e">
        <f>#REF!/B32</f>
        <v>#REF!</v>
      </c>
    </row>
    <row r="33" spans="1:8" x14ac:dyDescent="0.25">
      <c r="E33" s="29"/>
      <c r="F33" s="30" t="e">
        <f t="shared" si="0"/>
        <v>#DIV/0!</v>
      </c>
      <c r="G33" s="30" t="e">
        <f t="shared" si="1"/>
        <v>#DIV/0!</v>
      </c>
      <c r="H33" s="30" t="e">
        <f>E33/#REF!</f>
        <v>#REF!</v>
      </c>
    </row>
    <row r="35" spans="1:8" x14ac:dyDescent="0.25">
      <c r="A35">
        <v>590</v>
      </c>
      <c r="B35" s="10">
        <v>9600000</v>
      </c>
      <c r="C35">
        <f>B35/A35</f>
        <v>16271.186440677966</v>
      </c>
      <c r="D35">
        <v>277500</v>
      </c>
      <c r="E35">
        <v>30000</v>
      </c>
      <c r="F35">
        <f>E35+D35+B35</f>
        <v>9907500</v>
      </c>
      <c r="G35" t="e">
        <f>F35/#REF!</f>
        <v>#REF!</v>
      </c>
      <c r="H35" s="9" t="e">
        <f>F35/#REF!</f>
        <v>#REF!</v>
      </c>
    </row>
    <row r="36" spans="1:8" x14ac:dyDescent="0.25">
      <c r="A36">
        <v>435</v>
      </c>
      <c r="B36" s="10">
        <v>6200000</v>
      </c>
      <c r="C36">
        <f>B36/A36</f>
        <v>14252.873563218391</v>
      </c>
      <c r="D36">
        <v>100</v>
      </c>
      <c r="E36">
        <v>100</v>
      </c>
      <c r="F36">
        <f>E36+D36+B36</f>
        <v>6200200</v>
      </c>
      <c r="G36" t="e">
        <f>F36/#REF!</f>
        <v>#REF!</v>
      </c>
      <c r="H36" s="9" t="e">
        <f>F36/#REF!</f>
        <v>#REF!</v>
      </c>
    </row>
    <row r="37" spans="1:8" x14ac:dyDescent="0.25">
      <c r="C37" t="e">
        <f>B37/#REF!</f>
        <v>#REF!</v>
      </c>
      <c r="G37" t="e">
        <f>F37/#REF!</f>
        <v>#REF!</v>
      </c>
    </row>
    <row r="38" spans="1:8" ht="15.75" x14ac:dyDescent="0.25">
      <c r="A38" s="37"/>
      <c r="C38" t="e">
        <f>B38/#REF!</f>
        <v>#REF!</v>
      </c>
    </row>
    <row r="39" spans="1:8" ht="15.75" x14ac:dyDescent="0.25">
      <c r="A39" s="37"/>
    </row>
    <row r="40" spans="1:8" ht="15.75" x14ac:dyDescent="0.25">
      <c r="A40" s="37"/>
    </row>
    <row r="41" spans="1:8" ht="15.75" x14ac:dyDescent="0.25">
      <c r="A41" s="37"/>
    </row>
    <row r="42" spans="1:8" ht="15.75" x14ac:dyDescent="0.25">
      <c r="A42" s="37"/>
    </row>
    <row r="43" spans="1:8" ht="15.75" x14ac:dyDescent="0.25">
      <c r="A43" s="37"/>
    </row>
    <row r="44" spans="1:8" ht="15.75" x14ac:dyDescent="0.25">
      <c r="A44" s="37"/>
    </row>
    <row r="64" spans="3:5" x14ac:dyDescent="0.25">
      <c r="C64" s="9"/>
      <c r="D64" s="9"/>
      <c r="E6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A5EA-246F-4CF9-9096-2E6A4FD2E69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B4962-E432-40D7-8D0F-8B2EC7ADDE5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65973-1FFF-47CF-B711-983066EB57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2023-09-26T07:37:46Z</dcterms:modified>
</cp:coreProperties>
</file>