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Riyaz Ahmed Mohamma Siddiqui\"/>
    </mc:Choice>
  </mc:AlternateContent>
  <xr:revisionPtr revIDLastSave="0" documentId="13_ncr:1_{B827A06A-28E3-4F71-8286-BA6DF46814BC}" xr6:coauthVersionLast="36" xr6:coauthVersionMax="36" xr10:uidLastSave="{00000000-0000-0000-0000-000000000000}"/>
  <bookViews>
    <workbookView xWindow="0" yWindow="0" windowWidth="28800" windowHeight="12105" activeTab="1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24" i="4" l="1"/>
  <c r="Q25" i="4" s="1"/>
  <c r="Q22" i="4"/>
  <c r="I21" i="4"/>
  <c r="Q3" i="4"/>
  <c r="Q12" i="4" l="1"/>
  <c r="P12" i="4"/>
  <c r="P11" i="4"/>
  <c r="Q11" i="4" s="1"/>
  <c r="Q10" i="4"/>
  <c r="P10" i="4"/>
  <c r="P9" i="4"/>
  <c r="Q9" i="4" s="1"/>
  <c r="Q8" i="4"/>
  <c r="P8" i="4"/>
  <c r="P7" i="4"/>
  <c r="Q7" i="4" s="1"/>
  <c r="P6" i="4"/>
  <c r="P5" i="4"/>
  <c r="Q5" i="4" s="1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<sst xmlns="http://schemas.openxmlformats.org/spreadsheetml/2006/main" count="29" uniqueCount="26">
  <si>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</si>
  <si>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</si>
  <si>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</si>
  <si>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</si>
  <si>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</si>
  <si>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</si>
  <si>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</si>
  <si>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</si>
  <si>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</si>
  <si>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</si>
  <si>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</si>
  <si>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</si>
  <si>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</si>
  <si>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f. no. 806, 8th floor, Bldg. no. 5, surme heights. Shimla park, kausa talao road, thane</t>
  </si>
  <si>
    <t>ca</t>
  </si>
  <si>
    <t>agreement  - 15.04.2019 - 33 lakhs</t>
  </si>
  <si>
    <t>yoc - 2014 - pg no. 9</t>
  </si>
  <si>
    <t>oc of building No. 2 provided</t>
  </si>
  <si>
    <t>surme heights</t>
  </si>
  <si>
    <t>8000 to 9000/- on ca</t>
  </si>
  <si>
    <t>rate</t>
  </si>
  <si>
    <t>fmv</t>
  </si>
  <si>
    <t>01.03.23</t>
  </si>
  <si>
    <t>mca</t>
  </si>
  <si>
    <t>fb</t>
  </si>
  <si>
    <t>kausa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</si>
</sst>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485775</xdr:colOff>
      <xdr:row>2</xdr:row>
      <xdr:rowOff>152400</xdr:rowOff>
    </xdr:from>
    <xdr:to>
      <xdr:col>32</xdr:col>
      <xdr:colOff>247650</xdr:colOff>
      <xdr:row>51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60BA118-2113-469D-8AC0-E32495F13FE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-52" t="7409" r="8009" b="5544"/>
        <a:stretch/>
      </xdr:blipFill>
      <xdr:spPr>
        <a:xfrm>
          <a:off x="2924175" y="533400"/>
          <a:ext cx="16830675" cy="8953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30</xdr:col>
      <xdr:colOff>607314</xdr:colOff>
      <xdr:row>59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BCD5A3B-AF4A-418E-8BFB-E67B314909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2391603-2712-4C37-B60A-F40A737FF0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95250</xdr:rowOff>
    </xdr:from>
    <xdr:to>
      <xdr:col>29</xdr:col>
      <xdr:colOff>607314</xdr:colOff>
      <xdr:row>54</xdr:row>
      <xdr:rowOff>93964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95850D8-68E5-4318-A3B0-26C8776948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9525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zoomScaleNormal="100" workbookViewId="0">
      <selection activeCell="I21" sqref="I21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0.8554687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750</v>
      </c>
      <c r="C2" s="4">
        <f>B2*1.2</f>
        <v>900</v>
      </c>
      <c r="D2" s="4">
        <f t="shared" ref="D2:D13" si="2">C2*1.2</f>
        <v>1080</v>
      </c>
      <c r="E2" s="5">
        <f t="shared" ref="E2:E13" si="3">R2</f>
        <v>6000000</v>
      </c>
      <c r="F2" s="15">
        <f t="shared" ref="F2:F13" si="4">ROUND((E2/B2),0)</f>
        <v>8000</v>
      </c>
      <c r="G2" s="10">
        <f t="shared" ref="G2:G13" si="5">ROUND((E2/C2),0)</f>
        <v>6667</v>
      </c>
      <c r="H2" s="10">
        <f t="shared" ref="H2:H13" si="6">ROUND((E2/D2),0)</f>
        <v>5556</v>
      </c>
      <c r="I2" s="4" t="e">
        <f>#REF!</f>
        <v>#REF!</v>
      </c>
      <c r="J2" s="4" t="str">
        <f t="shared" ref="J2:J13" si="7">S2</f>
        <v>surme heights</v>
      </c>
      <c r="O2">
        <v>0</v>
      </c>
      <c r="P2">
        <f t="shared" ref="P2:P12" si="8">O2/1.2</f>
        <v>0</v>
      </c>
      <c r="Q2">
        <v>750</v>
      </c>
      <c r="R2" s="2">
        <v>6000000</v>
      </c>
      <c r="S2" s="8" t="s">
        <v>18</v>
      </c>
      <c r="T2" s="8"/>
    </row>
    <row r="3" spans="1:20" x14ac:dyDescent="0.25">
      <c r="A3" s="4">
        <f t="shared" si="0"/>
        <v>0</v>
      </c>
      <c r="B3" s="4">
        <f t="shared" si="1"/>
        <v>786.5</v>
      </c>
      <c r="C3" s="4">
        <f t="shared" ref="C3:C15" si="9">B3*1.2</f>
        <v>943.8</v>
      </c>
      <c r="D3" s="4">
        <f t="shared" si="2"/>
        <v>1132.56</v>
      </c>
      <c r="E3" s="5">
        <f t="shared" si="3"/>
        <v>5800000</v>
      </c>
      <c r="F3" s="15">
        <f t="shared" si="4"/>
        <v>7374</v>
      </c>
      <c r="G3" s="10">
        <f t="shared" si="5"/>
        <v>6145</v>
      </c>
      <c r="H3" s="10">
        <f t="shared" si="6"/>
        <v>5121</v>
      </c>
      <c r="I3" s="4" t="e">
        <f>#REF!</f>
        <v>#REF!</v>
      </c>
      <c r="J3" s="4" t="str">
        <f t="shared" si="7"/>
        <v>01.03.23</v>
      </c>
      <c r="O3">
        <v>0</v>
      </c>
      <c r="P3">
        <f t="shared" si="8"/>
        <v>0</v>
      </c>
      <c r="Q3">
        <f>748+38.5</f>
        <v>786.5</v>
      </c>
      <c r="R3" s="2">
        <v>5800000</v>
      </c>
      <c r="S3" s="8" t="s">
        <v>22</v>
      </c>
      <c r="T3" s="8"/>
    </row>
    <row r="4" spans="1:20" x14ac:dyDescent="0.25">
      <c r="A4" s="4">
        <f t="shared" si="0"/>
        <v>0</v>
      </c>
      <c r="B4" s="4">
        <f t="shared" si="1"/>
        <v>0</v>
      </c>
      <c r="C4" s="4">
        <f t="shared" si="9"/>
        <v>0</v>
      </c>
      <c r="D4" s="4">
        <f t="shared" si="2"/>
        <v>0</v>
      </c>
      <c r="E4" s="5">
        <f t="shared" si="3"/>
        <v>6000000</v>
      </c>
      <c r="F4" s="15" t="e">
        <f t="shared" si="4"/>
        <v>#DIV/0!</v>
      </c>
      <c r="G4" s="10" t="e">
        <f t="shared" si="5"/>
        <v>#DIV/0!</v>
      </c>
      <c r="H4" s="10" t="e">
        <f t="shared" si="6"/>
        <v>#DIV/0!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0</v>
      </c>
      <c r="R4" s="2">
        <v>6000000</v>
      </c>
      <c r="S4" s="8"/>
      <c r="T4" s="8"/>
    </row>
    <row r="5" spans="1:20" x14ac:dyDescent="0.25">
      <c r="A5" s="4">
        <f t="shared" si="0"/>
        <v>0</v>
      </c>
      <c r="B5" s="4">
        <f t="shared" si="1"/>
        <v>590.27777777777783</v>
      </c>
      <c r="C5" s="4">
        <f t="shared" si="9"/>
        <v>708.33333333333337</v>
      </c>
      <c r="D5" s="4">
        <f t="shared" si="2"/>
        <v>850</v>
      </c>
      <c r="E5" s="5">
        <f t="shared" si="3"/>
        <v>6000000</v>
      </c>
      <c r="F5" s="10">
        <f t="shared" si="4"/>
        <v>10165</v>
      </c>
      <c r="G5" s="15">
        <f t="shared" si="5"/>
        <v>8471</v>
      </c>
      <c r="H5" s="10">
        <f t="shared" si="6"/>
        <v>7059</v>
      </c>
      <c r="I5" s="4" t="e">
        <f>#REF!</f>
        <v>#REF!</v>
      </c>
      <c r="J5" s="4">
        <f t="shared" si="7"/>
        <v>0</v>
      </c>
      <c r="O5">
        <v>850</v>
      </c>
      <c r="P5">
        <f t="shared" si="8"/>
        <v>708.33333333333337</v>
      </c>
      <c r="Q5">
        <f t="shared" ref="Q5:Q12" si="10">P5/1.2</f>
        <v>590.27777777777783</v>
      </c>
      <c r="R5" s="2">
        <v>6000000</v>
      </c>
      <c r="S5" s="8"/>
      <c r="T5" s="8"/>
    </row>
    <row r="6" spans="1:20" x14ac:dyDescent="0.25">
      <c r="A6" s="4">
        <f t="shared" si="0"/>
        <v>0</v>
      </c>
      <c r="B6" s="4">
        <f t="shared" si="1"/>
        <v>660</v>
      </c>
      <c r="C6" s="4">
        <f t="shared" si="9"/>
        <v>792</v>
      </c>
      <c r="D6" s="4">
        <f t="shared" si="2"/>
        <v>950.4</v>
      </c>
      <c r="E6" s="5">
        <f t="shared" si="3"/>
        <v>5500000</v>
      </c>
      <c r="F6" s="15">
        <f t="shared" si="4"/>
        <v>8333</v>
      </c>
      <c r="G6" s="15">
        <f t="shared" si="5"/>
        <v>6944</v>
      </c>
      <c r="H6" s="10">
        <f t="shared" si="6"/>
        <v>5787</v>
      </c>
      <c r="I6" s="4" t="e">
        <f>#REF!</f>
        <v>#REF!</v>
      </c>
      <c r="J6" s="4" t="str">
        <f t="shared" si="7"/>
        <v>kausa</v>
      </c>
      <c r="O6">
        <v>0</v>
      </c>
      <c r="P6">
        <f t="shared" si="8"/>
        <v>0</v>
      </c>
      <c r="Q6">
        <v>660</v>
      </c>
      <c r="R6" s="2">
        <v>5500000</v>
      </c>
      <c r="S6" s="8" t="s">
        <v>25</v>
      </c>
      <c r="T6" s="8"/>
    </row>
    <row r="7" spans="1:20" x14ac:dyDescent="0.25">
      <c r="A7" s="4">
        <f t="shared" si="0"/>
        <v>0</v>
      </c>
      <c r="B7" s="4">
        <f t="shared" si="1"/>
        <v>0</v>
      </c>
      <c r="C7" s="4">
        <f t="shared" si="9"/>
        <v>0</v>
      </c>
      <c r="D7" s="4">
        <f t="shared" si="2"/>
        <v>0</v>
      </c>
      <c r="E7" s="5">
        <f t="shared" si="3"/>
        <v>0</v>
      </c>
      <c r="F7" s="10" t="e">
        <f t="shared" si="4"/>
        <v>#DIV/0!</v>
      </c>
      <c r="G7" s="10" t="e">
        <f t="shared" si="5"/>
        <v>#DIV/0!</v>
      </c>
      <c r="H7" s="10" t="e">
        <f t="shared" si="6"/>
        <v>#DIV/0!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f t="shared" si="10"/>
        <v>0</v>
      </c>
      <c r="R7" s="2">
        <v>0</v>
      </c>
      <c r="S7" s="8"/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5" t="e">
        <f t="shared" si="4"/>
        <v>#DIV/0!</v>
      </c>
      <c r="G8" s="15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10"/>
        <v>0</v>
      </c>
      <c r="R8" s="2">
        <v>0</v>
      </c>
      <c r="S8" s="8"/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5" t="e">
        <f t="shared" si="4"/>
        <v>#DIV/0!</v>
      </c>
      <c r="G11" s="15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15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8" spans="7:24" x14ac:dyDescent="0.25">
      <c r="H18" t="s">
        <v>13</v>
      </c>
    </row>
    <row r="19" spans="7:24" x14ac:dyDescent="0.25">
      <c r="H19" t="s">
        <v>14</v>
      </c>
      <c r="I19">
        <v>748</v>
      </c>
    </row>
    <row r="20" spans="7:24" x14ac:dyDescent="0.25">
      <c r="H20" t="s">
        <v>20</v>
      </c>
      <c r="I20">
        <v>8000</v>
      </c>
      <c r="P20" t="s">
        <v>23</v>
      </c>
      <c r="Q20">
        <v>638</v>
      </c>
    </row>
    <row r="21" spans="7:24" x14ac:dyDescent="0.25">
      <c r="H21" t="s">
        <v>21</v>
      </c>
      <c r="I21">
        <f>I20*I19</f>
        <v>5984000</v>
      </c>
      <c r="P21" t="s">
        <v>24</v>
      </c>
      <c r="Q21">
        <v>80</v>
      </c>
    </row>
    <row r="22" spans="7:24" x14ac:dyDescent="0.25">
      <c r="G22" s="6"/>
      <c r="H22" s="6"/>
      <c r="Q22">
        <f>Q21+Q20</f>
        <v>718</v>
      </c>
    </row>
    <row r="23" spans="7:24" x14ac:dyDescent="0.25">
      <c r="Q23">
        <v>8300</v>
      </c>
    </row>
    <row r="24" spans="7:24" x14ac:dyDescent="0.25">
      <c r="P24" s="11"/>
      <c r="Q24" s="11">
        <f>Q23*Q22</f>
        <v>5959400</v>
      </c>
      <c r="R24" s="13"/>
      <c r="T24" s="11"/>
      <c r="U24" s="11"/>
      <c r="V24" s="11"/>
      <c r="W24" s="11"/>
      <c r="X24" s="11"/>
    </row>
    <row r="25" spans="7:24" x14ac:dyDescent="0.25">
      <c r="H25" t="s">
        <v>19</v>
      </c>
      <c r="P25" s="11"/>
      <c r="Q25" s="14">
        <f>Q24/I19</f>
        <v>7967.1122994652405</v>
      </c>
      <c r="R25" s="14"/>
      <c r="T25" s="14"/>
      <c r="U25" s="14"/>
      <c r="V25" s="11"/>
      <c r="W25" s="11"/>
      <c r="X25" s="11"/>
    </row>
    <row r="26" spans="7:24" x14ac:dyDescent="0.25">
      <c r="H26" t="s">
        <v>15</v>
      </c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H27" t="s">
        <v>16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H28" s="4" t="s">
        <v>17</v>
      </c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abSelected="1" topLeftCell="E1"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12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2023-09-22T06:42:59Z</dcterms:modified>
</cp:coreProperties>
</file>