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00"/>
  </bookViews>
  <sheets>
    <sheet name="Sheet1" sheetId="1" r:id="rId1"/>
    <sheet name="Sheet5" sheetId="8" r:id="rId2"/>
    <sheet name="Sheet4" sheetId="7" r:id="rId3"/>
    <sheet name="Sheet2" sheetId="5" r:id="rId4"/>
    <sheet name="Sheet3" sheetId="6" r:id="rId5"/>
    <sheet name="Sheet6" sheetId="9" r:id="rId6"/>
    <sheet name="Sheet7" sheetId="10" r:id="rId7"/>
  </sheets>
  <calcPr calcId="162913"/>
</workbook>
</file>

<file path=xl/calcChain.xml><?xml version="1.0" encoding="utf-8"?>
<calcChain xmlns="http://schemas.openxmlformats.org/spreadsheetml/2006/main">
  <c r="F8" i="1" l="1"/>
  <c r="G6" i="1"/>
  <c r="F6" i="1"/>
  <c r="B18" i="1"/>
  <c r="A33" i="1"/>
  <c r="J4" i="1" l="1"/>
  <c r="J5" i="1"/>
  <c r="F34" i="1" l="1"/>
  <c r="G34" i="1" s="1"/>
  <c r="C34" i="1"/>
  <c r="C33" i="1"/>
  <c r="C32" i="1"/>
  <c r="H4" i="1" l="1"/>
  <c r="H5" i="1" s="1"/>
  <c r="B10" i="1" l="1"/>
  <c r="B11" i="1" s="1"/>
  <c r="B8" i="1"/>
  <c r="B6" i="1"/>
  <c r="B5" i="1"/>
  <c r="B14" i="1" s="1"/>
  <c r="B12" i="1" l="1"/>
  <c r="B13" i="1" s="1"/>
  <c r="B15" i="1" s="1"/>
  <c r="B17" i="1" s="1"/>
  <c r="C17" i="1" s="1"/>
  <c r="I28" i="1"/>
  <c r="B19" i="1" l="1"/>
  <c r="C35" i="1"/>
  <c r="I25" i="1" l="1"/>
  <c r="I29" i="1"/>
  <c r="F25" i="1"/>
  <c r="G25" i="1" l="1"/>
  <c r="F26" i="1"/>
  <c r="G26" i="1"/>
  <c r="F27" i="1"/>
  <c r="G27" i="1"/>
  <c r="F28" i="1"/>
  <c r="G28" i="1"/>
  <c r="F29" i="1"/>
  <c r="G29" i="1"/>
  <c r="F30" i="1"/>
  <c r="G30" i="1"/>
  <c r="F32" i="1"/>
  <c r="G32" i="1" s="1"/>
  <c r="F33" i="1"/>
  <c r="G33" i="1" s="1"/>
  <c r="H32" i="1" l="1"/>
  <c r="H29" i="1" l="1"/>
  <c r="H28" i="1"/>
  <c r="H30" i="1"/>
  <c r="H25" i="1" l="1"/>
  <c r="H33" i="1" l="1"/>
  <c r="H26" i="1"/>
  <c r="H27" i="1"/>
  <c r="G3" i="1" l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<sst xmlns="http://schemas.openxmlformats.org/spreadsheetml/2006/main" count="26" uniqueCount="25">
  <si>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</si>
  <si>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</si>
  <si>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</si>
  <si>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</si>
  <si>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</si>
  <si>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</si>
  <si>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</si>
  <si>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</si>
  <si>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</si>
  <si>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</si>
  <si>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</si>
  <si>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</si>
  <si>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</si>
  <si>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</si>
  <si>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</si>
  <si>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</si>
  <si>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</si>
  <si>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</si>
  <si>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</si>
  <si>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</si>
  <si>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</si>
  <si>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Agreement carpet area</t>
  </si>
  <si>
    <t>Measurement</t>
  </si>
  <si>
    <t>Carpet area</t>
  </si>
  <si>
    <t>Value 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</si>
</sst>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164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3" fillId="0" borderId="0" xfId="1" applyFont="1" applyBorder="1"/>
    <xf numFmtId="164" fontId="2" fillId="0" borderId="0" xfId="1" applyFont="1" applyBorder="1"/>
    <xf numFmtId="0" fontId="0" fillId="0" borderId="5" xfId="0" applyBorder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164" fontId="0" fillId="0" borderId="1" xfId="0" applyNumberFormat="1" applyBorder="1"/>
    <xf numFmtId="0" fontId="7" fillId="0" borderId="4" xfId="0" applyFont="1" applyBorder="1"/>
    <xf numFmtId="164" fontId="7" fillId="0" borderId="0" xfId="0" applyNumberFormat="1" applyFont="1"/>
    <xf numFmtId="164" fontId="5" fillId="0" borderId="0" xfId="0" applyNumberFormat="1" applyFont="1"/>
    <xf numFmtId="166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164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164" fontId="10" fillId="0" borderId="1" xfId="1" applyFont="1" applyBorder="1"/>
    <xf numFmtId="0" fontId="11" fillId="0" borderId="1" xfId="0" applyFont="1" applyBorder="1"/>
    <xf numFmtId="164" fontId="11" fillId="0" borderId="1" xfId="0" applyNumberFormat="1" applyFont="1" applyBorder="1"/>
    <xf numFmtId="164" fontId="12" fillId="0" borderId="1" xfId="0" applyNumberFormat="1" applyFont="1" applyBorder="1"/>
    <xf numFmtId="0" fontId="0" fillId="0" borderId="6" xfId="0" applyBorder="1"/>
    <xf numFmtId="164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164" fontId="12" fillId="0" borderId="1" xfId="1" applyFont="1" applyFill="1" applyBorder="1"/>
    <xf numFmtId="10" fontId="12" fillId="0" borderId="1" xfId="0" applyNumberFormat="1" applyFont="1" applyBorder="1"/>
    <xf numFmtId="165" fontId="0" fillId="0" borderId="0" xfId="1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2" fontId="0" fillId="0" borderId="0" xfId="1" applyNumberFormat="1" applyFont="1" applyBorder="1"/>
    <xf numFmtId="164" fontId="0" fillId="0" borderId="0" xfId="1" applyFont="1" applyBorder="1"/>
    <xf numFmtId="164" fontId="9" fillId="0" borderId="0" xfId="0" applyNumberFormat="1" applyFont="1"/>
    <xf numFmtId="164" fontId="14" fillId="0" borderId="0" xfId="0" applyNumberFormat="1" applyFont="1"/>
    <xf numFmtId="43" fontId="0" fillId="0" borderId="0" xfId="0" applyNumberFormat="1"/>
    <xf numFmtId="10" fontId="10" fillId="0" borderId="1" xfId="1" applyNumberFormat="1" applyFont="1" applyBorder="1"/>
    <xf numFmtId="0" fontId="13" fillId="0" borderId="1" xfId="0" applyFont="1" applyBorder="1"/>
    <xf numFmtId="164" fontId="13" fillId="0" borderId="1" xfId="0" applyNumberFormat="1" applyFont="1" applyBorder="1"/>
    <xf numFmtId="164" fontId="7" fillId="0" borderId="1" xfId="0" applyNumberFormat="1" applyFont="1" applyBorder="1"/>
    <xf numFmtId="43" fontId="6" fillId="0" borderId="0" xfId="0" applyNumberFormat="1" applyFont="1"/>
    <xf numFmtId="0" fontId="0" fillId="0" borderId="6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30366</xdr:colOff>
      <xdr:row>46</xdr:row>
      <xdr:rowOff>67907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1966" cy="8830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438892</xdr:colOff>
      <xdr:row>35</xdr:row>
      <xdr:rowOff>67615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15692" cy="6735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4</xdr:row>
      <xdr:rowOff>142875</xdr:rowOff>
    </xdr:from>
    <xdr:to>
      <xdr:col>19</xdr:col>
      <xdr:colOff>372936</xdr:colOff>
      <xdr:row>43</xdr:row>
      <xdr:rowOff>67701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904875"/>
          <a:ext cx="10469436" cy="735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Normal="100" workbookViewId="0">
      <selection activeCell="H16" sqref="H16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</row>
    <row r="3" spans="1:13" ht="16.5" x14ac:dyDescent="0.3">
      <c r="A3" s="19" t="s">
        <v>0</v>
      </c>
      <c r="B3" s="32">
        <v>18500</v>
      </c>
      <c r="C3" s="21"/>
      <c r="D3" s="9"/>
      <c r="E3" s="4">
        <v>2012</v>
      </c>
      <c r="F3" s="5">
        <v>2023</v>
      </c>
      <c r="G3" s="6">
        <f>F3-E3</f>
        <v>11</v>
      </c>
      <c r="H3">
        <v>30250</v>
      </c>
      <c r="J3">
        <v>149950</v>
      </c>
      <c r="L3" s="5"/>
      <c r="M3" s="6"/>
    </row>
    <row r="4" spans="1:13" ht="33" x14ac:dyDescent="0.3">
      <c r="A4" s="22" t="s">
        <v>1</v>
      </c>
      <c r="B4" s="32">
        <v>3000</v>
      </c>
      <c r="C4" s="21"/>
      <c r="D4" s="9"/>
      <c r="E4" s="7"/>
      <c r="F4" s="5"/>
      <c r="G4" s="6"/>
      <c r="H4">
        <f>H3/100*110</f>
        <v>33275</v>
      </c>
      <c r="J4">
        <f>J3/100*115</f>
        <v>172442.5</v>
      </c>
      <c r="K4" s="41"/>
      <c r="L4" s="5"/>
      <c r="M4" s="6"/>
    </row>
    <row r="5" spans="1:13" ht="16.5" x14ac:dyDescent="0.3">
      <c r="A5" s="19" t="s">
        <v>2</v>
      </c>
      <c r="B5" s="32">
        <f>B3-B4</f>
        <v>15500</v>
      </c>
      <c r="C5" s="21"/>
      <c r="D5" s="9"/>
      <c r="E5" t="s">
        <v>21</v>
      </c>
      <c r="G5" s="17"/>
      <c r="H5">
        <f>H4/10.764</f>
        <v>3091.32292827945</v>
      </c>
      <c r="J5">
        <f>J4/10.764</f>
        <v>16020.299145299146</v>
      </c>
      <c r="L5" s="5"/>
      <c r="M5" s="6"/>
    </row>
    <row r="6" spans="1:13" ht="16.5" x14ac:dyDescent="0.3">
      <c r="A6" s="19" t="s">
        <v>3</v>
      </c>
      <c r="B6" s="32">
        <f>B4</f>
        <v>3000</v>
      </c>
      <c r="C6" s="21"/>
      <c r="D6" s="9"/>
      <c r="E6">
        <v>225</v>
      </c>
      <c r="F6">
        <f>E6*1.2</f>
        <v>270</v>
      </c>
      <c r="G6" s="17">
        <f>F6*1.2</f>
        <v>324</v>
      </c>
      <c r="H6" s="36"/>
      <c r="I6" s="36"/>
      <c r="L6" s="5"/>
      <c r="M6" s="6"/>
    </row>
    <row r="7" spans="1:13" ht="16.5" x14ac:dyDescent="0.3">
      <c r="A7" s="19" t="s">
        <v>4</v>
      </c>
      <c r="B7" s="23">
        <v>11</v>
      </c>
      <c r="C7" s="24"/>
      <c r="D7" s="1"/>
      <c r="F7">
        <v>15000</v>
      </c>
      <c r="G7" s="8"/>
      <c r="H7" s="36"/>
      <c r="I7" s="36"/>
      <c r="L7" s="37"/>
      <c r="M7" s="38"/>
    </row>
    <row r="8" spans="1:13" ht="16.5" x14ac:dyDescent="0.3">
      <c r="A8" s="19" t="s">
        <v>5</v>
      </c>
      <c r="B8" s="23">
        <f>B9-B7</f>
        <v>49</v>
      </c>
      <c r="C8" s="24"/>
      <c r="D8" s="34"/>
      <c r="E8" s="9"/>
      <c r="F8" s="16">
        <f>F7*F6</f>
        <v>4050000</v>
      </c>
      <c r="G8" s="8"/>
      <c r="H8" s="36"/>
      <c r="I8" s="36"/>
      <c r="L8" s="37"/>
      <c r="M8" s="38"/>
    </row>
    <row r="9" spans="1:13" ht="16.5" x14ac:dyDescent="0.3">
      <c r="A9" s="19" t="s">
        <v>6</v>
      </c>
      <c r="B9" s="23">
        <v>60</v>
      </c>
      <c r="C9" s="24"/>
      <c r="D9" s="1"/>
      <c r="E9" s="39"/>
      <c r="F9" s="9"/>
      <c r="G9" s="16"/>
      <c r="H9" s="36"/>
      <c r="I9" s="36"/>
      <c r="J9" s="39"/>
      <c r="K9" s="39"/>
      <c r="L9" s="35"/>
      <c r="M9" s="38"/>
    </row>
    <row r="10" spans="1:13" ht="33" x14ac:dyDescent="0.3">
      <c r="A10" s="22" t="s">
        <v>7</v>
      </c>
      <c r="B10" s="23">
        <f>90*B7/B9</f>
        <v>16.5</v>
      </c>
      <c r="C10" s="24"/>
      <c r="D10" s="1"/>
      <c r="E10" s="16"/>
      <c r="F10" s="44"/>
      <c r="G10" s="16"/>
      <c r="H10" s="36"/>
      <c r="I10" s="36"/>
      <c r="J10" s="39"/>
      <c r="K10" s="39"/>
      <c r="L10" s="35"/>
      <c r="M10" s="38"/>
    </row>
    <row r="11" spans="1:13" ht="16.5" x14ac:dyDescent="0.3">
      <c r="A11" s="19"/>
      <c r="B11" s="33">
        <f>B10%</f>
        <v>0.16500000000000001</v>
      </c>
      <c r="C11" s="47"/>
      <c r="D11" s="42"/>
      <c r="E11" t="s">
        <v>22</v>
      </c>
      <c r="G11" s="16"/>
      <c r="H11" s="36"/>
      <c r="I11" s="36"/>
      <c r="J11" s="39"/>
      <c r="K11" s="39"/>
      <c r="L11" s="35"/>
      <c r="M11" s="40"/>
    </row>
    <row r="12" spans="1:13" ht="16.5" x14ac:dyDescent="0.3">
      <c r="A12" s="19" t="s">
        <v>8</v>
      </c>
      <c r="B12" s="32">
        <f>B6*B11</f>
        <v>495</v>
      </c>
      <c r="C12" s="25"/>
      <c r="D12" s="43"/>
      <c r="G12" s="16"/>
      <c r="H12" s="36"/>
      <c r="I12" s="51"/>
      <c r="J12" s="39"/>
      <c r="K12" s="39"/>
      <c r="L12" s="35"/>
      <c r="M12" s="6"/>
    </row>
    <row r="13" spans="1:13" ht="16.5" x14ac:dyDescent="0.3">
      <c r="A13" s="19" t="s">
        <v>9</v>
      </c>
      <c r="B13" s="32">
        <f>B6-B12</f>
        <v>2505</v>
      </c>
      <c r="C13" s="25"/>
      <c r="D13" s="43"/>
      <c r="E13" s="46"/>
      <c r="G13" s="16"/>
      <c r="H13" s="36"/>
      <c r="I13" s="36"/>
      <c r="J13" s="39"/>
      <c r="K13" s="39"/>
      <c r="L13" s="35"/>
      <c r="M13" s="6"/>
    </row>
    <row r="14" spans="1:13" ht="16.5" x14ac:dyDescent="0.3">
      <c r="A14" s="19" t="s">
        <v>2</v>
      </c>
      <c r="B14" s="32">
        <f>B5</f>
        <v>15500</v>
      </c>
      <c r="C14" s="21"/>
      <c r="D14" s="9"/>
      <c r="G14" s="16"/>
      <c r="H14" s="36"/>
      <c r="I14" s="36"/>
      <c r="J14" s="39"/>
      <c r="K14" s="39"/>
      <c r="L14" s="35"/>
      <c r="M14" s="6"/>
    </row>
    <row r="15" spans="1:13" ht="16.5" x14ac:dyDescent="0.3">
      <c r="A15" s="19" t="s">
        <v>10</v>
      </c>
      <c r="B15" s="32">
        <f>B14+B13</f>
        <v>18005</v>
      </c>
      <c r="C15" s="21"/>
      <c r="D15" s="9"/>
      <c r="G15" s="16"/>
      <c r="H15" s="39"/>
      <c r="I15" s="39"/>
      <c r="J15" s="39"/>
      <c r="K15" s="39"/>
      <c r="L15" s="35"/>
      <c r="M15" s="6"/>
    </row>
    <row r="16" spans="1:13" ht="16.5" x14ac:dyDescent="0.3">
      <c r="A16" s="19" t="s">
        <v>23</v>
      </c>
      <c r="B16" s="26">
        <v>225</v>
      </c>
      <c r="C16" s="48"/>
      <c r="D16" s="9"/>
      <c r="E16" s="8"/>
      <c r="F16" s="8"/>
      <c r="G16" s="8"/>
      <c r="H16" s="9"/>
      <c r="M16" s="38"/>
    </row>
    <row r="17" spans="1:14" ht="16.5" x14ac:dyDescent="0.3">
      <c r="A17" s="19" t="s">
        <v>24</v>
      </c>
      <c r="B17" s="27">
        <f>B15*B16</f>
        <v>4051125</v>
      </c>
      <c r="C17" s="49">
        <f>B17/225</f>
        <v>18005</v>
      </c>
      <c r="D17" s="9"/>
      <c r="E17" s="8"/>
      <c r="F17" s="45"/>
      <c r="G17" s="8"/>
      <c r="H17" s="9"/>
      <c r="M17" s="8"/>
      <c r="N17" s="9"/>
    </row>
    <row r="18" spans="1:14" ht="16.5" x14ac:dyDescent="0.3">
      <c r="A18" s="19" t="s">
        <v>12</v>
      </c>
      <c r="B18" s="28">
        <f>225*B4</f>
        <v>675000</v>
      </c>
      <c r="C18" s="21"/>
      <c r="D18" s="9"/>
      <c r="E18" s="9"/>
      <c r="F18" s="8"/>
    </row>
    <row r="19" spans="1:14" ht="16.5" x14ac:dyDescent="0.3">
      <c r="A19" s="23" t="s">
        <v>16</v>
      </c>
      <c r="B19" s="28">
        <f>B17*0.03/12</f>
        <v>10127.8125</v>
      </c>
      <c r="C19" s="50"/>
      <c r="D19" s="9"/>
      <c r="E19" s="9"/>
      <c r="F19" s="8"/>
    </row>
    <row r="20" spans="1:14" x14ac:dyDescent="0.25">
      <c r="B20" s="15"/>
    </row>
    <row r="21" spans="1:14" x14ac:dyDescent="0.25">
      <c r="B21" s="15"/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225</v>
      </c>
      <c r="C25" s="11">
        <v>300</v>
      </c>
      <c r="D25" s="11"/>
      <c r="E25" s="11">
        <v>4300000</v>
      </c>
      <c r="F25" s="13">
        <f t="shared" ref="F25:F30" si="0">E25/B25</f>
        <v>19111.111111111109</v>
      </c>
      <c r="G25" s="13">
        <f>E25/C25</f>
        <v>14333.333333333334</v>
      </c>
      <c r="H25" s="13" t="e">
        <f>E25/#REF!</f>
        <v>#REF!</v>
      </c>
      <c r="I25" s="11">
        <f>C25/B25</f>
        <v>1.3333333333333333</v>
      </c>
      <c r="J25" s="18"/>
    </row>
    <row r="26" spans="1:14" x14ac:dyDescent="0.25">
      <c r="B26" s="12"/>
      <c r="C26" s="11"/>
      <c r="D26" s="11"/>
      <c r="E26" s="11"/>
      <c r="F26" s="13" t="e">
        <f t="shared" si="0"/>
        <v>#DIV/0!</v>
      </c>
      <c r="G26" s="13" t="e">
        <f t="shared" ref="G26:G30" si="1">E26/C26</f>
        <v>#DIV/0!</v>
      </c>
      <c r="H26" s="13" t="e">
        <f>E26/#REF!</f>
        <v>#REF!</v>
      </c>
      <c r="I26" s="11"/>
    </row>
    <row r="27" spans="1:14" x14ac:dyDescent="0.25">
      <c r="B27" s="12">
        <v>225</v>
      </c>
      <c r="C27" s="11">
        <v>325</v>
      </c>
      <c r="D27" s="11"/>
      <c r="E27" s="13">
        <v>5500000</v>
      </c>
      <c r="F27" s="13">
        <f t="shared" si="0"/>
        <v>24444.444444444445</v>
      </c>
      <c r="G27" s="13">
        <f t="shared" si="1"/>
        <v>16923.076923076922</v>
      </c>
      <c r="H27" s="13" t="e">
        <f>E27/#REF!</f>
        <v>#REF!</v>
      </c>
      <c r="I27" s="11"/>
    </row>
    <row r="28" spans="1:14" x14ac:dyDescent="0.25">
      <c r="B28" s="12">
        <v>450</v>
      </c>
      <c r="C28" s="29">
        <v>650</v>
      </c>
      <c r="E28" s="30">
        <v>12000000</v>
      </c>
      <c r="F28" s="30">
        <f t="shared" si="0"/>
        <v>26666.666666666668</v>
      </c>
      <c r="G28" s="13">
        <f t="shared" si="1"/>
        <v>18461.538461538461</v>
      </c>
      <c r="H28" s="30" t="e">
        <f>E28/#REF!</f>
        <v>#REF!</v>
      </c>
      <c r="I28" s="11">
        <f>C28/B28</f>
        <v>1.4444444444444444</v>
      </c>
    </row>
    <row r="29" spans="1:14" x14ac:dyDescent="0.25">
      <c r="B29" s="10">
        <v>545</v>
      </c>
      <c r="C29" s="52">
        <v>600</v>
      </c>
      <c r="E29" s="30">
        <v>12500000</v>
      </c>
      <c r="F29" s="30">
        <f t="shared" si="0"/>
        <v>22935.779816513761</v>
      </c>
      <c r="G29" s="30">
        <f t="shared" si="1"/>
        <v>20833.333333333332</v>
      </c>
      <c r="H29" s="30" t="e">
        <f>E29/#REF!</f>
        <v>#REF!</v>
      </c>
      <c r="I29" t="e">
        <f>#REF!/B29</f>
        <v>#REF!</v>
      </c>
    </row>
    <row r="30" spans="1:14" x14ac:dyDescent="0.25">
      <c r="E30" s="29"/>
      <c r="F30" s="30" t="e">
        <f t="shared" si="0"/>
        <v>#DIV/0!</v>
      </c>
      <c r="G30" s="30" t="e">
        <f t="shared" si="1"/>
        <v>#DIV/0!</v>
      </c>
      <c r="H30" s="30" t="e">
        <f>E30/#REF!</f>
        <v>#REF!</v>
      </c>
    </row>
    <row r="32" spans="1:14" x14ac:dyDescent="0.25">
      <c r="A32">
        <v>225</v>
      </c>
      <c r="B32" s="10">
        <v>3407000</v>
      </c>
      <c r="C32">
        <f>B32/A32</f>
        <v>15142.222222222223</v>
      </c>
      <c r="D32">
        <v>204500</v>
      </c>
      <c r="E32">
        <v>30000</v>
      </c>
      <c r="F32">
        <f>E32+D32+B32</f>
        <v>3641500</v>
      </c>
      <c r="G32">
        <f>F32/A32</f>
        <v>16184.444444444445</v>
      </c>
      <c r="H32" s="9" t="e">
        <f>F32/#REF!</f>
        <v>#REF!</v>
      </c>
    </row>
    <row r="33" spans="1:8" x14ac:dyDescent="0.25">
      <c r="A33">
        <f>25.09*10.764</f>
        <v>270.06876</v>
      </c>
      <c r="B33" s="10">
        <v>3234453</v>
      </c>
      <c r="C33">
        <f>B33/A33</f>
        <v>11976.405564271854</v>
      </c>
      <c r="D33">
        <v>194440</v>
      </c>
      <c r="E33">
        <v>30000</v>
      </c>
      <c r="F33">
        <f>E33+D33+B33</f>
        <v>3458893</v>
      </c>
      <c r="G33">
        <f>F33/A33</f>
        <v>12807.453183404108</v>
      </c>
      <c r="H33" s="9" t="e">
        <f>F33/#REF!</f>
        <v>#REF!</v>
      </c>
    </row>
    <row r="34" spans="1:8" x14ac:dyDescent="0.25">
      <c r="A34">
        <v>225</v>
      </c>
      <c r="B34" s="10">
        <v>4000000</v>
      </c>
      <c r="C34">
        <f>B34/A34</f>
        <v>17777.777777777777</v>
      </c>
      <c r="D34">
        <v>240000</v>
      </c>
      <c r="E34">
        <v>30000</v>
      </c>
      <c r="F34">
        <f>E34+D34+B34</f>
        <v>4270000</v>
      </c>
      <c r="G34">
        <f>F34/A34</f>
        <v>18977.777777777777</v>
      </c>
    </row>
    <row r="35" spans="1:8" ht="15.75" x14ac:dyDescent="0.25">
      <c r="A35" s="35"/>
      <c r="C35" t="e">
        <f>B35/#REF!</f>
        <v>#REF!</v>
      </c>
    </row>
    <row r="36" spans="1:8" ht="15.75" x14ac:dyDescent="0.25">
      <c r="A36" s="35"/>
    </row>
    <row r="37" spans="1:8" ht="15.75" x14ac:dyDescent="0.25">
      <c r="A37" s="35"/>
    </row>
    <row r="38" spans="1:8" ht="15.75" x14ac:dyDescent="0.25">
      <c r="A38" s="35"/>
    </row>
    <row r="39" spans="1:8" ht="15.75" x14ac:dyDescent="0.25">
      <c r="A39" s="35"/>
    </row>
    <row r="40" spans="1:8" ht="15.75" x14ac:dyDescent="0.25">
      <c r="A40" s="35"/>
    </row>
    <row r="41" spans="1:8" ht="15.75" x14ac:dyDescent="0.25">
      <c r="A41" s="35"/>
    </row>
    <row r="61" spans="3:5" x14ac:dyDescent="0.25">
      <c r="C61" s="9"/>
      <c r="D61" s="9"/>
      <c r="E6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9" sqref="F3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Sheet5</vt:lpstr>
      <vt:lpstr>Sheet4</vt:lpstr>
      <vt:lpstr>Sheet2</vt:lpstr>
      <vt:lpstr>Sheet3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2023-09-22T09:21:15Z</dcterms:modified>
</cp:coreProperties>
</file>