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ajakta\July\3818\"/>
    </mc:Choice>
  </mc:AlternateContent>
  <bookViews>
    <workbookView xWindow="0" yWindow="0" windowWidth="24000" windowHeight="96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L33" i="1" l="1"/>
  <c r="L29" i="1"/>
  <c r="J28" i="1"/>
  <c r="I19" i="1"/>
  <c r="I15" i="1"/>
  <c r="I14" i="1"/>
  <c r="G20" i="1"/>
  <c r="G21" i="1"/>
  <c r="G22" i="1"/>
  <c r="G23" i="1"/>
  <c r="G24" i="1"/>
  <c r="G25" i="1"/>
  <c r="G26" i="1"/>
  <c r="G27" i="1"/>
  <c r="G28" i="1"/>
  <c r="G29" i="1"/>
  <c r="G16" i="1"/>
  <c r="H11" i="1"/>
  <c r="F16" i="1" l="1"/>
  <c r="P13" i="1"/>
  <c r="P12" i="1"/>
  <c r="P11" i="1"/>
  <c r="P10" i="1"/>
  <c r="O24" i="1" l="1"/>
  <c r="P24" i="1" l="1"/>
  <c r="G10" i="1"/>
</calcChain>
</file>

<file path=xl/sharedStrings.xml><?xml version="1.0" encoding="utf-8"?>
<sst xmlns="http://schemas.openxmlformats.org/spreadsheetml/2006/main" count="26" uniqueCount="25">
  <si>
    <t>CA</t>
  </si>
  <si>
    <t>BUA</t>
  </si>
  <si>
    <t>RATE</t>
  </si>
  <si>
    <t xml:space="preserve">VALUE </t>
  </si>
  <si>
    <t>Sr.</t>
  </si>
  <si>
    <t>Particulars</t>
  </si>
  <si>
    <t>Percentage</t>
  </si>
  <si>
    <t>RCC Footing/Foundation</t>
  </si>
  <si>
    <t>RCC Plinth</t>
  </si>
  <si>
    <t>Full Building RCC</t>
  </si>
  <si>
    <t>Internal Brick work</t>
  </si>
  <si>
    <t>External Brickwork</t>
  </si>
  <si>
    <t>Internal plastering</t>
  </si>
  <si>
    <t xml:space="preserve"> External plastering</t>
  </si>
  <si>
    <t>Doors &amp; Windows</t>
  </si>
  <si>
    <t>Flooring</t>
  </si>
  <si>
    <t>Tiling &amp; Kitchen Platform</t>
  </si>
  <si>
    <t>Internal painting</t>
  </si>
  <si>
    <t>External painting</t>
  </si>
  <si>
    <t xml:space="preserve"> plumbing</t>
  </si>
  <si>
    <t>Electrification, Sanitary installation</t>
  </si>
  <si>
    <t>Lift Installation</t>
  </si>
  <si>
    <t>Passage, Staircase &amp; Lobby development</t>
  </si>
  <si>
    <t>External developments / Final finishing work</t>
  </si>
  <si>
    <t>S+14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</si>
</sst>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43" fontId="0" fillId="0" borderId="0" xfId="1" applyFont="1"/>
    <xf numFmtId="0" fontId="2" fillId="0" borderId="1" xfId="0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0" fontId="0" fillId="0" borderId="0" xfId="0" applyAlignment="1"/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9" fontId="0" fillId="0" borderId="4" xfId="0" applyNumberForma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2" fontId="0" fillId="0" borderId="7" xfId="0" applyNumberFormat="1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2" fontId="0" fillId="0" borderId="9" xfId="0" applyNumberFormat="1" applyBorder="1" applyAlignment="1">
      <alignment horizontal="center" vertical="top"/>
    </xf>
    <xf numFmtId="0" fontId="0" fillId="0" borderId="0" xfId="0" applyAlignment="1">
      <alignment horizontal="center" vertical="top"/>
    </xf>
    <xf numFmtId="2" fontId="0" fillId="0" borderId="0" xfId="0" applyNumberFormat="1" applyAlignment="1">
      <alignment horizontal="center" vertical="top"/>
    </xf>
    <xf numFmtId="43" fontId="0" fillId="0" borderId="0" xfId="0" applyNumberFormat="1"/>
    <xf numFmtId="164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R33"/>
  <sheetViews>
    <sheetView tabSelected="1" topLeftCell="A6" workbookViewId="0">
      <selection activeCell="K17" sqref="K17"/>
    </sheetView>
  </sheetViews>
  <sheetFormatPr defaultRowHeight="15" x14ac:dyDescent="0.25"/>
  <cols>
    <col min="6" max="6" width="12.5703125" bestFit="1" customWidth="1"/>
    <col min="7" max="8" width="9.28515625" bestFit="1" customWidth="1"/>
    <col min="9" max="10" width="10" bestFit="1" customWidth="1"/>
    <col min="12" max="12" width="12.5703125" bestFit="1" customWidth="1"/>
    <col min="14" max="14" width="43" customWidth="1"/>
  </cols>
  <sheetData>
    <row r="4" spans="4:18" ht="15.75" thickBot="1" x14ac:dyDescent="0.3"/>
    <row r="5" spans="4:18" ht="15.75" thickBot="1" x14ac:dyDescent="0.3">
      <c r="M5" s="2" t="s">
        <v>4</v>
      </c>
      <c r="N5" s="2" t="s">
        <v>5</v>
      </c>
      <c r="O5" s="3" t="s">
        <v>6</v>
      </c>
      <c r="P5" s="4"/>
      <c r="R5" t="s">
        <v>24</v>
      </c>
    </row>
    <row r="6" spans="4:18" x14ac:dyDescent="0.25">
      <c r="M6" s="5"/>
      <c r="N6" s="6"/>
      <c r="O6" s="7"/>
      <c r="P6" s="4"/>
    </row>
    <row r="7" spans="4:18" x14ac:dyDescent="0.25">
      <c r="M7" s="8">
        <v>1</v>
      </c>
      <c r="N7" s="9" t="s">
        <v>7</v>
      </c>
      <c r="O7" s="10">
        <v>5</v>
      </c>
      <c r="P7" s="4">
        <v>5</v>
      </c>
    </row>
    <row r="8" spans="4:18" x14ac:dyDescent="0.25">
      <c r="M8" s="8">
        <v>2</v>
      </c>
      <c r="N8" s="9" t="s">
        <v>8</v>
      </c>
      <c r="O8" s="10">
        <v>5</v>
      </c>
      <c r="P8" s="4">
        <v>5</v>
      </c>
    </row>
    <row r="9" spans="4:18" x14ac:dyDescent="0.25">
      <c r="D9" s="1"/>
      <c r="E9" s="1"/>
      <c r="F9" s="1"/>
      <c r="G9" s="1"/>
      <c r="H9" s="1"/>
      <c r="I9" s="1"/>
      <c r="M9" s="8">
        <v>3</v>
      </c>
      <c r="N9" s="9" t="s">
        <v>9</v>
      </c>
      <c r="O9" s="10">
        <v>40</v>
      </c>
      <c r="P9" s="4">
        <v>40</v>
      </c>
    </row>
    <row r="10" spans="4:18" x14ac:dyDescent="0.25">
      <c r="D10" s="1"/>
      <c r="E10" s="1" t="s">
        <v>0</v>
      </c>
      <c r="F10" s="1">
        <v>37.119999999999997</v>
      </c>
      <c r="G10" s="1">
        <f>F10*10.764</f>
        <v>399.55967999999996</v>
      </c>
      <c r="H10" s="1">
        <v>400</v>
      </c>
      <c r="I10" s="1"/>
      <c r="M10" s="8">
        <v>4</v>
      </c>
      <c r="N10" s="9" t="s">
        <v>10</v>
      </c>
      <c r="O10" s="10">
        <v>7</v>
      </c>
      <c r="P10" s="4">
        <f>O10/14*10</f>
        <v>5</v>
      </c>
    </row>
    <row r="11" spans="4:18" x14ac:dyDescent="0.25">
      <c r="D11" s="1"/>
      <c r="E11" s="1" t="s">
        <v>1</v>
      </c>
      <c r="F11" s="1"/>
      <c r="G11" s="1"/>
      <c r="H11" s="1">
        <f>H10*1.1</f>
        <v>440.00000000000006</v>
      </c>
      <c r="I11" s="1"/>
      <c r="M11" s="8">
        <v>5</v>
      </c>
      <c r="N11" s="9" t="s">
        <v>11</v>
      </c>
      <c r="O11" s="10">
        <v>7</v>
      </c>
      <c r="P11" s="4">
        <f>O11/14*10</f>
        <v>5</v>
      </c>
    </row>
    <row r="12" spans="4:18" x14ac:dyDescent="0.25">
      <c r="D12" s="1"/>
      <c r="E12" s="1"/>
      <c r="F12" s="1"/>
      <c r="G12" s="1"/>
      <c r="H12" s="1"/>
      <c r="I12" s="1"/>
      <c r="M12" s="8">
        <v>6</v>
      </c>
      <c r="N12" s="9" t="s">
        <v>12</v>
      </c>
      <c r="O12" s="10">
        <v>3.5</v>
      </c>
      <c r="P12" s="4">
        <f>O12/14*8</f>
        <v>2</v>
      </c>
    </row>
    <row r="13" spans="4:18" x14ac:dyDescent="0.25">
      <c r="D13" s="1"/>
      <c r="E13" s="1"/>
      <c r="F13" s="1"/>
      <c r="G13" s="1"/>
      <c r="H13" s="1"/>
      <c r="I13" s="1">
        <v>26620</v>
      </c>
      <c r="M13" s="8">
        <v>7</v>
      </c>
      <c r="N13" s="9" t="s">
        <v>13</v>
      </c>
      <c r="O13" s="10">
        <v>3.5</v>
      </c>
      <c r="P13" s="4">
        <f>O13/14*8</f>
        <v>2</v>
      </c>
    </row>
    <row r="14" spans="4:18" x14ac:dyDescent="0.25">
      <c r="D14" s="1"/>
      <c r="E14" s="1" t="s">
        <v>0</v>
      </c>
      <c r="F14" s="1">
        <v>400</v>
      </c>
      <c r="G14" s="1"/>
      <c r="H14" s="1"/>
      <c r="I14" s="1">
        <f>I13/100*110</f>
        <v>29282</v>
      </c>
      <c r="M14" s="8">
        <v>8</v>
      </c>
      <c r="N14" s="9" t="s">
        <v>14</v>
      </c>
      <c r="O14" s="10">
        <v>5</v>
      </c>
      <c r="P14" s="4"/>
    </row>
    <row r="15" spans="4:18" x14ac:dyDescent="0.25">
      <c r="D15" s="1"/>
      <c r="E15" s="1" t="s">
        <v>2</v>
      </c>
      <c r="F15" s="1">
        <v>8500</v>
      </c>
      <c r="G15" s="1"/>
      <c r="H15" s="1"/>
      <c r="I15" s="1">
        <f>I14/10.764</f>
        <v>2720.3641768859161</v>
      </c>
      <c r="M15" s="8">
        <v>9</v>
      </c>
      <c r="N15" s="9" t="s">
        <v>15</v>
      </c>
      <c r="O15" s="10">
        <v>5</v>
      </c>
      <c r="P15" s="4"/>
    </row>
    <row r="16" spans="4:18" x14ac:dyDescent="0.25">
      <c r="D16" s="1"/>
      <c r="E16" s="1" t="s">
        <v>3</v>
      </c>
      <c r="F16" s="1">
        <f>F14*F15</f>
        <v>3400000</v>
      </c>
      <c r="G16" s="1">
        <f>F16*0.025/12</f>
        <v>7083.333333333333</v>
      </c>
      <c r="H16" s="1"/>
      <c r="I16" s="1"/>
      <c r="K16" s="15">
        <f>F16/440</f>
        <v>7727.272727272727</v>
      </c>
      <c r="M16" s="8"/>
      <c r="N16" s="9" t="s">
        <v>16</v>
      </c>
      <c r="O16" s="10">
        <v>5</v>
      </c>
      <c r="P16" s="4"/>
    </row>
    <row r="17" spans="4:16" x14ac:dyDescent="0.25">
      <c r="D17" s="1"/>
      <c r="E17" s="1"/>
      <c r="F17" s="1"/>
      <c r="G17" s="1"/>
      <c r="H17" s="1"/>
      <c r="I17" s="1">
        <v>8500</v>
      </c>
      <c r="M17" s="8">
        <v>10</v>
      </c>
      <c r="N17" s="9" t="s">
        <v>17</v>
      </c>
      <c r="O17" s="10">
        <v>1.5</v>
      </c>
      <c r="P17" s="4"/>
    </row>
    <row r="18" spans="4:16" x14ac:dyDescent="0.25">
      <c r="D18" s="1"/>
      <c r="E18" s="1"/>
      <c r="F18" s="1"/>
      <c r="G18" s="1"/>
      <c r="H18" s="1"/>
      <c r="I18" s="1">
        <v>2700</v>
      </c>
      <c r="M18" s="8">
        <v>11</v>
      </c>
      <c r="N18" s="9" t="s">
        <v>18</v>
      </c>
      <c r="O18" s="10">
        <v>1.5</v>
      </c>
      <c r="P18" s="4"/>
    </row>
    <row r="19" spans="4:16" x14ac:dyDescent="0.25">
      <c r="I19" s="15">
        <f>I17-I18</f>
        <v>5800</v>
      </c>
      <c r="M19" s="8">
        <v>12</v>
      </c>
      <c r="N19" s="9" t="s">
        <v>19</v>
      </c>
      <c r="O19" s="10">
        <v>2.5</v>
      </c>
      <c r="P19" s="4"/>
    </row>
    <row r="20" spans="4:16" x14ac:dyDescent="0.25">
      <c r="E20">
        <v>418</v>
      </c>
      <c r="F20">
        <v>3720000</v>
      </c>
      <c r="G20">
        <f>F20/E20</f>
        <v>8899.5215311004777</v>
      </c>
      <c r="M20" s="8"/>
      <c r="N20" s="9" t="s">
        <v>20</v>
      </c>
      <c r="O20" s="10">
        <v>2.5</v>
      </c>
      <c r="P20" s="4"/>
    </row>
    <row r="21" spans="4:16" x14ac:dyDescent="0.25">
      <c r="E21">
        <v>223</v>
      </c>
      <c r="F21">
        <v>1861000</v>
      </c>
      <c r="G21">
        <f t="shared" ref="G21:G29" si="0">F21/E21</f>
        <v>8345.2914798206275</v>
      </c>
      <c r="M21" s="8">
        <v>13</v>
      </c>
      <c r="N21" s="9" t="s">
        <v>21</v>
      </c>
      <c r="O21" s="10">
        <v>2</v>
      </c>
      <c r="P21" s="4"/>
    </row>
    <row r="22" spans="4:16" x14ac:dyDescent="0.25">
      <c r="E22">
        <v>398</v>
      </c>
      <c r="F22">
        <v>3800000</v>
      </c>
      <c r="G22">
        <f t="shared" si="0"/>
        <v>9547.7386934673359</v>
      </c>
      <c r="M22" s="8">
        <v>14</v>
      </c>
      <c r="N22" s="9" t="s">
        <v>22</v>
      </c>
      <c r="O22" s="10">
        <v>2</v>
      </c>
      <c r="P22" s="4"/>
    </row>
    <row r="23" spans="4:16" ht="15.75" thickBot="1" x14ac:dyDescent="0.3">
      <c r="E23">
        <v>399</v>
      </c>
      <c r="F23">
        <v>3732000</v>
      </c>
      <c r="G23">
        <f t="shared" si="0"/>
        <v>9353.3834586466164</v>
      </c>
      <c r="M23" s="8">
        <v>15</v>
      </c>
      <c r="N23" s="11" t="s">
        <v>23</v>
      </c>
      <c r="O23" s="12">
        <v>2</v>
      </c>
      <c r="P23" s="4"/>
    </row>
    <row r="24" spans="4:16" x14ac:dyDescent="0.25">
      <c r="G24" t="e">
        <f t="shared" si="0"/>
        <v>#DIV/0!</v>
      </c>
      <c r="M24" s="13"/>
      <c r="N24" s="13"/>
      <c r="O24" s="14">
        <f>SUM(O7:O23)</f>
        <v>100</v>
      </c>
      <c r="P24" s="4">
        <f>SUM(P7:P23)</f>
        <v>64</v>
      </c>
    </row>
    <row r="25" spans="4:16" x14ac:dyDescent="0.25">
      <c r="G25" t="e">
        <f t="shared" si="0"/>
        <v>#DIV/0!</v>
      </c>
    </row>
    <row r="26" spans="4:16" x14ac:dyDescent="0.25">
      <c r="G26" t="e">
        <f t="shared" si="0"/>
        <v>#DIV/0!</v>
      </c>
    </row>
    <row r="27" spans="4:16" x14ac:dyDescent="0.25">
      <c r="G27" t="e">
        <f t="shared" si="0"/>
        <v>#DIV/0!</v>
      </c>
      <c r="J27" s="1">
        <v>55400</v>
      </c>
      <c r="L27" s="1">
        <v>440</v>
      </c>
    </row>
    <row r="28" spans="4:16" x14ac:dyDescent="0.25">
      <c r="G28" t="e">
        <f t="shared" si="0"/>
        <v>#DIV/0!</v>
      </c>
      <c r="J28" s="16">
        <f>J27/10.764</f>
        <v>5146.7855815681905</v>
      </c>
      <c r="L28" s="1">
        <v>5147</v>
      </c>
    </row>
    <row r="29" spans="4:16" x14ac:dyDescent="0.25">
      <c r="G29" t="e">
        <f t="shared" si="0"/>
        <v>#DIV/0!</v>
      </c>
      <c r="L29" s="1">
        <f>L28*L27</f>
        <v>2264680</v>
      </c>
    </row>
    <row r="30" spans="4:16" x14ac:dyDescent="0.25">
      <c r="L30" s="1"/>
    </row>
    <row r="31" spans="4:16" x14ac:dyDescent="0.25">
      <c r="L31">
        <v>440</v>
      </c>
    </row>
    <row r="32" spans="4:16" x14ac:dyDescent="0.25">
      <c r="L32" s="1">
        <v>2700</v>
      </c>
    </row>
    <row r="33" spans="12:12" x14ac:dyDescent="0.25">
      <c r="L33" s="15">
        <f>L32*L31</f>
        <v>1188000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desk-122</dc:creator>
  <cp:lastModifiedBy>DESK</cp:lastModifiedBy>
  <dcterms:created xsi:type="dcterms:W3CDTF">2023-09-16T07:32:41Z</dcterms:created>
  <dcterms:modified xsi:type="dcterms:W3CDTF">2023-09-16T11:48:02Z</dcterms:modified>
</cp:coreProperties>
</file>