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SBI\Naupada Branch\Vishal Mane\"/>
    </mc:Choice>
  </mc:AlternateContent>
  <xr:revisionPtr revIDLastSave="0" documentId="8_{60BB4B2A-DE2D-4BD6-9842-4C3E79C70D54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E5" i="1" l="1"/>
  <c r="C7" i="1"/>
  <c r="D9" i="1" s="1"/>
  <c r="C10" i="1" s="1"/>
  <c r="E10" i="1" s="1"/>
</calcChain>
</file>

<file path=xl/sharedStrings.xml><?xml version="1.0" encoding="utf-8"?>
<sst xmlns="http://schemas.openxmlformats.org/spreadsheetml/2006/main" count="36" uniqueCount="32">
  <si>
    <t>RCC / Other Pukka</t>
  </si>
  <si>
    <t>Commercial</t>
  </si>
  <si>
    <t>Age in years</t>
  </si>
  <si>
    <t>Deprication %</t>
  </si>
  <si>
    <t>Floor Wise</t>
  </si>
  <si>
    <t>Half or Semi Pakka Sturucture &amp; Kaccha Structure</t>
  </si>
  <si>
    <t>Increased 10% for Higher floor (13th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</si>
  <si>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</si>
  <si>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</si>
  <si>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</si>
  <si>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</si>
  <si>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</si>
  <si>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</si>
  <si>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</si>
  <si>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</si>
  <si>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</si>
  <si>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</si>
  <si>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</si>
  <si>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</si>
  <si>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</si>
  <si>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</si>
  <si>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</si>
  <si>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</si>
  <si>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</si>
  <si>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</si>
  <si>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1305</t>
  </si>
  <si>
    <t>31 and above</t>
  </si>
  <si>
    <t>Year of Construction</t>
  </si>
  <si>
    <t>Un Cons</t>
  </si>
  <si>
    <t>13th Floor</t>
  </si>
  <si>
    <t>Age of the Building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</si>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</sst>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43" fontId="3" fillId="0" borderId="3" xfId="1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2" fillId="2" borderId="3" xfId="1" applyFont="1" applyFill="1" applyBorder="1"/>
    <xf numFmtId="0" fontId="2" fillId="2" borderId="3" xfId="0" applyFont="1" applyFill="1" applyBorder="1"/>
    <xf numFmtId="164" fontId="2" fillId="2" borderId="3" xfId="0" applyNumberFormat="1" applyFon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43" fontId="2" fillId="0" borderId="3" xfId="1" applyFont="1" applyBorder="1"/>
    <xf numFmtId="0" fontId="2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9" fontId="2" fillId="0" borderId="3" xfId="1" applyNumberFormat="1" applyFont="1" applyBorder="1"/>
    <xf numFmtId="9" fontId="2" fillId="0" borderId="3" xfId="0" applyNumberFormat="1" applyFont="1" applyBorder="1"/>
    <xf numFmtId="0" fontId="0" fillId="0" borderId="3" xfId="0" applyBorder="1" applyAlignment="1">
      <alignment wrapText="1"/>
    </xf>
    <xf numFmtId="0" fontId="2" fillId="0" borderId="0" xfId="0" applyFont="1"/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3" fillId="0" borderId="3" xfId="0" applyFont="1" applyBorder="1"/>
    <xf numFmtId="0" fontId="3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3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14" fontId="0" fillId="0" borderId="0" xfId="0" applyNumberFormat="1"/>
    <xf numFmtId="43" fontId="1" fillId="2" borderId="3" xfId="1" applyFont="1" applyFill="1" applyBorder="1"/>
    <xf numFmtId="164" fontId="0" fillId="2" borderId="3" xfId="0" applyNumberFormat="1" applyFill="1" applyBorder="1"/>
    <xf numFmtId="0" fontId="0" fillId="2" borderId="3" xfId="0" applyFill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20" xfId="0" applyBorder="1"/>
    <xf numFmtId="0" fontId="4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614844</xdr:colOff>
      <xdr:row>15</xdr:row>
      <xdr:rowOff>180975</xdr:rowOff>
    </xdr:from>
    <xdr:to>
      <xdr:col>2</xdr:col>
      <xdr:colOff>171450</xdr:colOff>
      <xdr:row>30</xdr:row>
      <xdr:rowOff>74156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A0A7BC-6078-4221-8B8E-BB2D217DF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844" y="3486150"/>
          <a:ext cx="3090381" cy="2893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sqref="A1:IV6553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124100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C3*10%</f>
        <v>12410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(C3+C4)</f>
        <v>136510</v>
      </c>
      <c r="D5" s="23" t="s">
        <v>10</v>
      </c>
      <c r="E5" s="24">
        <f>ROUND(C5/10.764,0)</f>
        <v>12682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27">
        <v>52100</v>
      </c>
      <c r="D6" s="28"/>
      <c r="E6" s="28"/>
      <c r="F6" s="28"/>
      <c r="G6" s="15">
        <v>3</v>
      </c>
      <c r="H6" s="16">
        <v>5</v>
      </c>
      <c r="I6" s="17">
        <v>95</v>
      </c>
      <c r="K6" s="29" t="s">
        <v>13</v>
      </c>
      <c r="L6" s="30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27">
        <f>C5-C6</f>
        <v>84410</v>
      </c>
      <c r="D7" s="28"/>
      <c r="E7" s="28"/>
      <c r="F7" s="28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31">
        <v>0.28000000000000003</v>
      </c>
      <c r="D8" s="32">
        <f>1-C8</f>
        <v>0.72</v>
      </c>
      <c r="E8" s="28"/>
      <c r="F8" s="28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3" t="s">
        <v>19</v>
      </c>
      <c r="C9" s="34"/>
      <c r="D9" s="27">
        <f>ROUND(C7*D8,0)</f>
        <v>60775</v>
      </c>
      <c r="E9" s="28"/>
      <c r="F9" s="28"/>
      <c r="G9" s="15">
        <v>6</v>
      </c>
      <c r="H9" s="16">
        <v>6</v>
      </c>
      <c r="I9" s="17">
        <v>94</v>
      </c>
      <c r="K9" s="35" t="s">
        <v>20</v>
      </c>
      <c r="L9" s="36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112875</v>
      </c>
      <c r="D10" s="23" t="s">
        <v>10</v>
      </c>
      <c r="E10" s="24">
        <f>ROUND(C10/10.764,0)</f>
        <v>10486</v>
      </c>
      <c r="F10" s="23" t="s">
        <v>11</v>
      </c>
      <c r="G10" s="15">
        <v>7</v>
      </c>
      <c r="H10" s="16">
        <v>7</v>
      </c>
      <c r="I10" s="17">
        <v>93</v>
      </c>
      <c r="K10" s="37" t="s">
        <v>22</v>
      </c>
      <c r="L10" s="36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8"/>
      <c r="G11" s="15">
        <v>8</v>
      </c>
      <c r="H11" s="16">
        <v>8</v>
      </c>
      <c r="I11" s="17">
        <v>92</v>
      </c>
      <c r="K11" s="17" t="s">
        <v>23</v>
      </c>
      <c r="L11" s="36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9" t="s">
        <v>24</v>
      </c>
      <c r="C12" s="40">
        <v>2023</v>
      </c>
      <c r="E12" s="41" t="s">
        <v>25</v>
      </c>
      <c r="G12" s="15">
        <v>9</v>
      </c>
      <c r="H12" s="16">
        <v>9</v>
      </c>
      <c r="I12" s="17">
        <v>91</v>
      </c>
      <c r="K12" s="42" t="s">
        <v>26</v>
      </c>
      <c r="L12" s="43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9" t="s">
        <v>27</v>
      </c>
      <c r="C13" s="44">
        <v>2023</v>
      </c>
      <c r="D13" s="41" t="s">
        <v>28</v>
      </c>
      <c r="E13" t="s">
        <v>29</v>
      </c>
      <c r="G13" s="15">
        <v>10</v>
      </c>
      <c r="H13" s="16">
        <v>10</v>
      </c>
      <c r="I13" s="17">
        <v>90</v>
      </c>
      <c r="K13" s="45"/>
      <c r="L13" s="46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9" t="s">
        <v>30</v>
      </c>
      <c r="C14" s="40">
        <f>(C12-C13)</f>
        <v>0</v>
      </c>
      <c r="G14" s="15">
        <v>11</v>
      </c>
      <c r="H14" s="16">
        <v>11</v>
      </c>
      <c r="I14" s="17">
        <v>89</v>
      </c>
      <c r="K14" s="47"/>
      <c r="L14" s="48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9" t="s">
        <v>31</v>
      </c>
      <c r="C15" s="39">
        <f>60-C14</f>
        <v>60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41"/>
      <c r="G16" s="15">
        <v>13</v>
      </c>
      <c r="H16" s="16">
        <v>13</v>
      </c>
      <c r="I16" s="17">
        <v>87</v>
      </c>
      <c r="J16" s="41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41"/>
      <c r="L17" s="41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41"/>
      <c r="L18" s="41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50"/>
    </row>
    <row r="30" spans="2:17" ht="15.75" thickBot="1" x14ac:dyDescent="0.3">
      <c r="B30" s="4"/>
      <c r="C30" s="51"/>
      <c r="E30" s="52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5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54"/>
      <c r="D33" s="55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3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51"/>
      <c r="D35" s="53"/>
      <c r="E35" s="52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56"/>
      <c r="C36" s="38"/>
      <c r="F36" s="5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9"/>
      <c r="C37" s="40"/>
      <c r="E37" s="41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9"/>
      <c r="C38" s="40"/>
      <c r="D38" s="41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9"/>
      <c r="C39" s="40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9"/>
      <c r="C40" s="39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9"/>
      <c r="C41" s="39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42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57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57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57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57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57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57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57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57"/>
    </row>
    <row r="73" spans="7:15" ht="15.75" thickBot="1" x14ac:dyDescent="0.3">
      <c r="G73" s="15">
        <v>70</v>
      </c>
      <c r="H73" s="16">
        <v>70</v>
      </c>
      <c r="I73" s="42">
        <v>30</v>
      </c>
      <c r="N73" s="15">
        <v>69</v>
      </c>
      <c r="O73" s="57"/>
    </row>
    <row r="74" spans="7:15" ht="15.75" thickBot="1" x14ac:dyDescent="0.3">
      <c r="I74" s="59"/>
      <c r="N74" s="15">
        <v>70</v>
      </c>
      <c r="O74" s="57"/>
    </row>
    <row r="75" spans="7:15" ht="15.75" thickBot="1" x14ac:dyDescent="0.3">
      <c r="N75" s="15"/>
      <c r="O75" s="5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2023-09-16T11:52:07Z</dcterms:created>
  <dcterms:modified xsi:type="dcterms:W3CDTF">2023-09-16T11:52:25Z</dcterms:modified>
</cp:coreProperties>
</file>