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21" i="1" l="1"/>
  <c r="W5" i="1"/>
  <c r="W15" i="1"/>
  <c r="W8" i="1"/>
  <c r="W3" i="1"/>
  <c r="W4" i="1" s="1"/>
  <c r="W9" i="1" l="1"/>
  <c r="W10" i="1" s="1"/>
  <c r="W12" i="1" s="1"/>
  <c r="W17" i="1" s="1"/>
  <c r="W20" i="1" s="1"/>
  <c r="W19" i="1" l="1"/>
  <c r="W18" i="1"/>
  <c r="K13" i="1" l="1"/>
  <c r="G24" i="1"/>
  <c r="G25" i="1"/>
  <c r="G26" i="1"/>
  <c r="G27" i="1"/>
  <c r="G28" i="1"/>
  <c r="G29" i="1"/>
  <c r="G30" i="1"/>
  <c r="G31" i="1"/>
  <c r="G32" i="1"/>
  <c r="F24" i="1"/>
  <c r="F25" i="1"/>
  <c r="F26" i="1"/>
  <c r="F27" i="1"/>
  <c r="J27" i="1" s="1"/>
  <c r="F28" i="1"/>
  <c r="F29" i="1"/>
  <c r="F30" i="1"/>
  <c r="F31" i="1"/>
  <c r="F32" i="1"/>
  <c r="E24" i="1"/>
  <c r="E25" i="1"/>
  <c r="E26" i="1"/>
  <c r="E27" i="1"/>
  <c r="E28" i="1"/>
  <c r="E29" i="1"/>
  <c r="E30" i="1"/>
  <c r="E31" i="1"/>
  <c r="E32" i="1"/>
  <c r="F23" i="1"/>
  <c r="G23" i="1"/>
  <c r="E23" i="1"/>
  <c r="S7" i="1"/>
  <c r="R10" i="1"/>
  <c r="R11" i="1" s="1"/>
  <c r="R13" i="1" s="1"/>
  <c r="S13" i="1" s="1"/>
  <c r="R3" i="1"/>
  <c r="S3" i="1" s="1"/>
  <c r="Q3" i="1"/>
  <c r="Q2" i="1"/>
  <c r="H28" i="1" l="1"/>
  <c r="J28" i="1"/>
  <c r="H27" i="1"/>
  <c r="I1" i="1" l="1"/>
  <c r="B2" i="1"/>
  <c r="B3" i="1" s="1"/>
  <c r="K3" i="1"/>
  <c r="L3" i="1" s="1"/>
  <c r="G2" i="1"/>
  <c r="G3" i="1" s="1"/>
  <c r="G5" i="1" s="1"/>
  <c r="H5" i="1" s="1"/>
  <c r="C7" i="1"/>
  <c r="C12" i="1"/>
</calcChain>
</file>

<file path=xl/sharedStrings.xml><?xml version="1.0" encoding="utf-8"?>
<sst xmlns="http://schemas.openxmlformats.org/spreadsheetml/2006/main" count="34" uniqueCount="33">
  <si>
    <t>ROC</t>
  </si>
  <si>
    <t>05.12.2022</t>
  </si>
  <si>
    <t>BU</t>
  </si>
  <si>
    <t>YOC</t>
  </si>
  <si>
    <t>Measurement</t>
  </si>
  <si>
    <t>Carpet</t>
  </si>
  <si>
    <t>Area</t>
  </si>
  <si>
    <t>Guideline Rate</t>
  </si>
  <si>
    <t>RR</t>
  </si>
  <si>
    <t>Land</t>
  </si>
  <si>
    <t>Price Indicator</t>
  </si>
  <si>
    <t>CA</t>
  </si>
  <si>
    <t>BA</t>
  </si>
  <si>
    <t>SA</t>
  </si>
  <si>
    <t>Value</t>
  </si>
  <si>
    <t>ROB</t>
  </si>
  <si>
    <t>ROS</t>
  </si>
  <si>
    <t>35L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</si>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</sst>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/>
    <xf numFmtId="43" fontId="0" fillId="0" borderId="0" xfId="1" applyFont="1"/>
    <xf numFmtId="164" fontId="0" fillId="0" borderId="0" xfId="1" applyNumberFormat="1" applyFont="1"/>
    <xf numFmtId="0" fontId="0" fillId="3" borderId="0" xfId="0" applyFill="1"/>
    <xf numFmtId="0" fontId="0" fillId="0" borderId="1" xfId="0" applyBorder="1"/>
    <xf numFmtId="43" fontId="0" fillId="0" borderId="1" xfId="0" applyNumberFormat="1" applyBorder="1"/>
    <xf numFmtId="10" fontId="0" fillId="0" borderId="1" xfId="0" applyNumberFormat="1" applyBorder="1"/>
    <xf numFmtId="43" fontId="0" fillId="0" borderId="1" xfId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2" fillId="0" borderId="2" xfId="0" applyFont="1" applyFill="1" applyBorder="1"/>
    <xf numFmtId="43" fontId="2" fillId="0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201499</xdr:colOff>
      <xdr:row>22</xdr:row>
      <xdr:rowOff>95848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64699" cy="4286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95250</xdr:rowOff>
    </xdr:from>
    <xdr:to>
      <xdr:col>26</xdr:col>
      <xdr:colOff>379095</xdr:colOff>
      <xdr:row>151</xdr:row>
      <xdr:rowOff>94178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28825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127</xdr:col>
      <xdr:colOff>0</xdr:colOff>
      <xdr:row>52</xdr:row>
      <xdr:rowOff>0</xdr:rowOff>
    </xdr:from>
    <xdr:to>
      <xdr:col>153</xdr:col>
      <xdr:colOff>379095</xdr:colOff>
      <xdr:row>96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580500" y="9906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127</xdr:col>
      <xdr:colOff>0</xdr:colOff>
      <xdr:row>101</xdr:row>
      <xdr:rowOff>0</xdr:rowOff>
    </xdr:from>
    <xdr:to>
      <xdr:col>153</xdr:col>
      <xdr:colOff>379095</xdr:colOff>
      <xdr:row>145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580500" y="19240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127</xdr:col>
      <xdr:colOff>0</xdr:colOff>
      <xdr:row>154</xdr:row>
      <xdr:rowOff>0</xdr:rowOff>
    </xdr:from>
    <xdr:to>
      <xdr:col>153</xdr:col>
      <xdr:colOff>379095</xdr:colOff>
      <xdr:row>198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580500" y="29337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158</xdr:col>
      <xdr:colOff>0</xdr:colOff>
      <xdr:row>2</xdr:row>
      <xdr:rowOff>0</xdr:rowOff>
    </xdr:from>
    <xdr:to>
      <xdr:col>184</xdr:col>
      <xdr:colOff>379095</xdr:colOff>
      <xdr:row>46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297000" y="381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159</xdr:col>
      <xdr:colOff>0</xdr:colOff>
      <xdr:row>98</xdr:row>
      <xdr:rowOff>0</xdr:rowOff>
    </xdr:from>
    <xdr:to>
      <xdr:col>185</xdr:col>
      <xdr:colOff>379095</xdr:colOff>
      <xdr:row>142</xdr:row>
      <xdr:rowOff>189428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0868500" y="18669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159</xdr:col>
      <xdr:colOff>0</xdr:colOff>
      <xdr:row>147</xdr:row>
      <xdr:rowOff>0</xdr:rowOff>
    </xdr:from>
    <xdr:to>
      <xdr:col>185</xdr:col>
      <xdr:colOff>379095</xdr:colOff>
      <xdr:row>191</xdr:row>
      <xdr:rowOff>189428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0868500" y="28003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128</xdr:col>
      <xdr:colOff>0</xdr:colOff>
      <xdr:row>207</xdr:row>
      <xdr:rowOff>0</xdr:rowOff>
    </xdr:from>
    <xdr:to>
      <xdr:col>154</xdr:col>
      <xdr:colOff>379095</xdr:colOff>
      <xdr:row>251</xdr:row>
      <xdr:rowOff>189428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152000" y="39433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128</xdr:col>
      <xdr:colOff>0</xdr:colOff>
      <xdr:row>257</xdr:row>
      <xdr:rowOff>0</xdr:rowOff>
    </xdr:from>
    <xdr:to>
      <xdr:col>154</xdr:col>
      <xdr:colOff>379095</xdr:colOff>
      <xdr:row>301</xdr:row>
      <xdr:rowOff>189428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152000" y="48958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23</xdr:col>
      <xdr:colOff>287545</xdr:colOff>
      <xdr:row>60</xdr:row>
      <xdr:rowOff>29456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1500" y="5143500"/>
          <a:ext cx="12860545" cy="63159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25</xdr:col>
      <xdr:colOff>268731</xdr:colOff>
      <xdr:row>104</xdr:row>
      <xdr:rowOff>134352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2763500"/>
          <a:ext cx="14556231" cy="71828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26</xdr:col>
      <xdr:colOff>379095</xdr:colOff>
      <xdr:row>198</xdr:row>
      <xdr:rowOff>189428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9337000"/>
          <a:ext cx="16299452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2"/>
  <sheetViews>
    <sheetView tabSelected="1" topLeftCell="I1" workbookViewId="0">
      <selection activeCell="T19" sqref="T19"/>
    </sheetView>
  </sheetViews>
  <sheetFormatPr defaultRowHeight="15" x14ac:dyDescent="0.25"/>
  <cols>
    <col min="11" max="11" width="12.5703125" bestFit="1" customWidth="1"/>
    <col min="18" max="18" width="10" bestFit="1" customWidth="1"/>
    <col min="19" max="19" width="9.28515625" bestFit="1" customWidth="1"/>
    <col min="22" max="22" width="28.42578125" bestFit="1" customWidth="1"/>
    <col min="23" max="23" width="12.5703125" bestFit="1" customWidth="1"/>
  </cols>
  <sheetData>
    <row r="1" spans="1:23" x14ac:dyDescent="0.25">
      <c r="A1" t="s">
        <v>0</v>
      </c>
      <c r="B1">
        <v>17500</v>
      </c>
      <c r="G1">
        <v>200</v>
      </c>
      <c r="H1">
        <v>17500</v>
      </c>
      <c r="I1">
        <f>H1*G1</f>
        <v>3500000</v>
      </c>
      <c r="K1">
        <v>270</v>
      </c>
      <c r="Q1">
        <v>26620</v>
      </c>
      <c r="R1">
        <v>2023</v>
      </c>
      <c r="V1" s="4" t="s">
        <v>18</v>
      </c>
      <c r="W1" s="4">
        <v>2023</v>
      </c>
    </row>
    <row r="2" spans="1:23" x14ac:dyDescent="0.25">
      <c r="B2">
        <f>B1/1.2</f>
        <v>14583.333333333334</v>
      </c>
      <c r="G2">
        <f>G1*1.2</f>
        <v>240</v>
      </c>
      <c r="K2">
        <v>15000</v>
      </c>
      <c r="Q2">
        <f>Q1/100*105</f>
        <v>27951</v>
      </c>
      <c r="R2">
        <v>2000</v>
      </c>
      <c r="V2" s="4" t="s">
        <v>19</v>
      </c>
      <c r="W2" s="4">
        <v>2000</v>
      </c>
    </row>
    <row r="3" spans="1:23" x14ac:dyDescent="0.25">
      <c r="B3">
        <f>B2/1.2</f>
        <v>12152.777777777779</v>
      </c>
      <c r="G3">
        <f>G2*1.2</f>
        <v>288</v>
      </c>
      <c r="K3">
        <f>K2*K1</f>
        <v>4050000</v>
      </c>
      <c r="L3">
        <f>K3*0.04/12</f>
        <v>13500</v>
      </c>
      <c r="Q3">
        <f>Q2/10.764</f>
        <v>2596.711259754738</v>
      </c>
      <c r="R3">
        <f>R1-R2</f>
        <v>23</v>
      </c>
      <c r="S3">
        <f>100-R3</f>
        <v>77</v>
      </c>
      <c r="V3" s="4" t="s">
        <v>20</v>
      </c>
      <c r="W3" s="4">
        <f>W1-W2</f>
        <v>23</v>
      </c>
    </row>
    <row r="4" spans="1:23" x14ac:dyDescent="0.25">
      <c r="G4">
        <v>12500</v>
      </c>
      <c r="V4" s="4"/>
      <c r="W4" s="4">
        <f>60-W3</f>
        <v>37</v>
      </c>
    </row>
    <row r="5" spans="1:23" x14ac:dyDescent="0.25">
      <c r="G5">
        <f>G4*G3</f>
        <v>3600000</v>
      </c>
      <c r="H5">
        <f>G5/270</f>
        <v>13333.333333333334</v>
      </c>
      <c r="V5" s="4" t="s">
        <v>21</v>
      </c>
      <c r="W5" s="5">
        <f>270*2600</f>
        <v>702000</v>
      </c>
    </row>
    <row r="6" spans="1:23" x14ac:dyDescent="0.25">
      <c r="A6" t="s">
        <v>1</v>
      </c>
      <c r="V6" s="4" t="s">
        <v>22</v>
      </c>
      <c r="W6" s="4"/>
    </row>
    <row r="7" spans="1:23" x14ac:dyDescent="0.25">
      <c r="A7">
        <v>2100000</v>
      </c>
      <c r="C7">
        <f>A7/270</f>
        <v>7777.7777777777774</v>
      </c>
      <c r="Q7" t="s">
        <v>8</v>
      </c>
      <c r="R7" s="1">
        <v>80100</v>
      </c>
      <c r="S7" s="2">
        <f>R7/10.764</f>
        <v>7441.4715719063552</v>
      </c>
      <c r="V7" s="4"/>
      <c r="W7" s="4"/>
    </row>
    <row r="8" spans="1:23" x14ac:dyDescent="0.25">
      <c r="Q8" t="s">
        <v>9</v>
      </c>
      <c r="R8" s="1">
        <v>24000</v>
      </c>
      <c r="S8" s="2"/>
      <c r="V8" s="4" t="s">
        <v>23</v>
      </c>
      <c r="W8" s="4">
        <f>100-10</f>
        <v>90</v>
      </c>
    </row>
    <row r="9" spans="1:23" x14ac:dyDescent="0.25">
      <c r="R9" s="1"/>
      <c r="S9" s="2"/>
      <c r="V9" s="4" t="s">
        <v>24</v>
      </c>
      <c r="W9" s="4">
        <f>W8*W3/60</f>
        <v>34.5</v>
      </c>
    </row>
    <row r="10" spans="1:23" x14ac:dyDescent="0.25">
      <c r="R10" s="1">
        <f>R7-R8</f>
        <v>56100</v>
      </c>
      <c r="S10" s="2"/>
      <c r="V10" s="4"/>
      <c r="W10" s="6">
        <f>W9%</f>
        <v>0.34499999999999997</v>
      </c>
    </row>
    <row r="11" spans="1:23" x14ac:dyDescent="0.25">
      <c r="K11" t="s">
        <v>17</v>
      </c>
      <c r="R11" s="1">
        <f>R10*77%</f>
        <v>43197</v>
      </c>
      <c r="S11" s="2"/>
      <c r="V11" s="4"/>
      <c r="W11" s="4"/>
    </row>
    <row r="12" spans="1:23" x14ac:dyDescent="0.25">
      <c r="A12" t="s">
        <v>2</v>
      </c>
      <c r="B12">
        <v>25.083600000000001</v>
      </c>
      <c r="C12">
        <f>B12*10.764</f>
        <v>269.99987039999996</v>
      </c>
      <c r="D12">
        <v>270</v>
      </c>
      <c r="K12" s="1">
        <v>3500000</v>
      </c>
      <c r="R12" s="1"/>
      <c r="S12" s="2"/>
      <c r="V12" s="4" t="s">
        <v>25</v>
      </c>
      <c r="W12" s="5">
        <f>ROUND((W5*W10),0)</f>
        <v>242190</v>
      </c>
    </row>
    <row r="13" spans="1:23" x14ac:dyDescent="0.25">
      <c r="K13" s="1">
        <f>K12/270</f>
        <v>12962.962962962964</v>
      </c>
      <c r="R13" s="1">
        <f>R11+R8</f>
        <v>67197</v>
      </c>
      <c r="S13" s="2">
        <f>R13/10.764</f>
        <v>6242.753623188406</v>
      </c>
      <c r="V13" s="4" t="s">
        <v>6</v>
      </c>
      <c r="W13" s="5">
        <v>270</v>
      </c>
    </row>
    <row r="14" spans="1:23" x14ac:dyDescent="0.25">
      <c r="V14" s="4" t="s">
        <v>26</v>
      </c>
      <c r="W14" s="7">
        <v>14000</v>
      </c>
    </row>
    <row r="15" spans="1:23" x14ac:dyDescent="0.25">
      <c r="A15" t="s">
        <v>3</v>
      </c>
      <c r="B15">
        <v>2000</v>
      </c>
      <c r="V15" s="4" t="s">
        <v>27</v>
      </c>
      <c r="W15" s="5">
        <f>W14*W13</f>
        <v>3780000</v>
      </c>
    </row>
    <row r="16" spans="1:23" x14ac:dyDescent="0.25">
      <c r="V16" s="4" t="s">
        <v>28</v>
      </c>
      <c r="W16" s="4"/>
    </row>
    <row r="17" spans="1:23" x14ac:dyDescent="0.25">
      <c r="A17" t="s">
        <v>4</v>
      </c>
      <c r="V17" s="8" t="s">
        <v>29</v>
      </c>
      <c r="W17" s="9">
        <f>W15-W12</f>
        <v>3537810</v>
      </c>
    </row>
    <row r="18" spans="1:23" x14ac:dyDescent="0.25">
      <c r="A18" t="s">
        <v>5</v>
      </c>
      <c r="B18">
        <v>200</v>
      </c>
      <c r="V18" s="8" t="s">
        <v>30</v>
      </c>
      <c r="W18" s="9">
        <f>ROUND((W17*90%),0)</f>
        <v>3184029</v>
      </c>
    </row>
    <row r="19" spans="1:23" x14ac:dyDescent="0.25">
      <c r="V19" s="8" t="s">
        <v>31</v>
      </c>
      <c r="W19" s="9">
        <f>ROUND((W17*80%),0)</f>
        <v>2830248</v>
      </c>
    </row>
    <row r="20" spans="1:23" x14ac:dyDescent="0.25">
      <c r="V20" s="8" t="s">
        <v>32</v>
      </c>
      <c r="W20" s="9">
        <f>MROUND((W17*0.04/12),500)</f>
        <v>12000</v>
      </c>
    </row>
    <row r="21" spans="1:23" ht="16.5" x14ac:dyDescent="0.3">
      <c r="A21" t="s">
        <v>10</v>
      </c>
      <c r="V21" s="10" t="s">
        <v>7</v>
      </c>
      <c r="W21" s="11">
        <f>270*6243</f>
        <v>1685610</v>
      </c>
    </row>
    <row r="22" spans="1:23" x14ac:dyDescent="0.25">
      <c r="A22" t="s">
        <v>11</v>
      </c>
      <c r="B22" t="s">
        <v>12</v>
      </c>
      <c r="C22" t="s">
        <v>13</v>
      </c>
      <c r="D22" t="s">
        <v>14</v>
      </c>
      <c r="E22" t="s">
        <v>0</v>
      </c>
      <c r="F22" t="s">
        <v>15</v>
      </c>
      <c r="G22" t="s">
        <v>16</v>
      </c>
    </row>
    <row r="23" spans="1:23" x14ac:dyDescent="0.25">
      <c r="A23">
        <v>645</v>
      </c>
      <c r="C23">
        <v>1200</v>
      </c>
      <c r="D23">
        <v>27500000</v>
      </c>
      <c r="E23">
        <f>D23/A23</f>
        <v>42635.65891472868</v>
      </c>
      <c r="F23" t="e">
        <f>D23/B23</f>
        <v>#DIV/0!</v>
      </c>
      <c r="G23">
        <f>D23/C23</f>
        <v>22916.666666666668</v>
      </c>
    </row>
    <row r="24" spans="1:23" x14ac:dyDescent="0.25">
      <c r="A24">
        <v>165</v>
      </c>
      <c r="C24">
        <v>310</v>
      </c>
      <c r="D24">
        <v>10500000</v>
      </c>
      <c r="E24">
        <f t="shared" ref="E24:E32" si="0">D24/A24</f>
        <v>63636.36363636364</v>
      </c>
      <c r="F24" t="e">
        <f t="shared" ref="F24:F32" si="1">D24/B24</f>
        <v>#DIV/0!</v>
      </c>
      <c r="G24">
        <f t="shared" ref="G24:G32" si="2">D24/C24</f>
        <v>33870.967741935485</v>
      </c>
    </row>
    <row r="25" spans="1:23" x14ac:dyDescent="0.25">
      <c r="A25" s="3">
        <v>217</v>
      </c>
      <c r="B25" s="3"/>
      <c r="C25" s="3">
        <v>310</v>
      </c>
      <c r="D25" s="3">
        <v>4650000</v>
      </c>
      <c r="E25" s="3">
        <f t="shared" si="0"/>
        <v>21428.571428571428</v>
      </c>
      <c r="F25" s="3" t="e">
        <f t="shared" si="1"/>
        <v>#DIV/0!</v>
      </c>
      <c r="G25" s="3">
        <f t="shared" si="2"/>
        <v>15000</v>
      </c>
    </row>
    <row r="26" spans="1:23" x14ac:dyDescent="0.25">
      <c r="A26">
        <v>320</v>
      </c>
      <c r="D26">
        <v>9300000</v>
      </c>
      <c r="E26">
        <f t="shared" si="0"/>
        <v>29062.5</v>
      </c>
      <c r="F26" t="e">
        <f t="shared" si="1"/>
        <v>#DIV/0!</v>
      </c>
      <c r="G26" t="e">
        <f t="shared" si="2"/>
        <v>#DIV/0!</v>
      </c>
    </row>
    <row r="27" spans="1:23" x14ac:dyDescent="0.25">
      <c r="A27" s="3"/>
      <c r="B27" s="3">
        <v>240</v>
      </c>
      <c r="C27" s="3"/>
      <c r="D27" s="3">
        <v>5000000</v>
      </c>
      <c r="E27" s="3" t="e">
        <f t="shared" si="0"/>
        <v>#DIV/0!</v>
      </c>
      <c r="F27" s="3">
        <f t="shared" si="1"/>
        <v>20833.333333333332</v>
      </c>
      <c r="G27" s="3" t="e">
        <f t="shared" si="2"/>
        <v>#DIV/0!</v>
      </c>
      <c r="H27" s="3">
        <f>F27/1.2</f>
        <v>17361.111111111109</v>
      </c>
      <c r="J27">
        <f>F27*1.2</f>
        <v>24999.999999999996</v>
      </c>
    </row>
    <row r="28" spans="1:23" x14ac:dyDescent="0.25">
      <c r="A28" s="3">
        <v>200</v>
      </c>
      <c r="B28" s="3">
        <v>230</v>
      </c>
      <c r="C28" s="3"/>
      <c r="D28" s="3">
        <v>5000000</v>
      </c>
      <c r="E28" s="3">
        <f t="shared" si="0"/>
        <v>25000</v>
      </c>
      <c r="F28" s="3">
        <f t="shared" si="1"/>
        <v>21739.130434782608</v>
      </c>
      <c r="G28" s="3" t="e">
        <f t="shared" si="2"/>
        <v>#DIV/0!</v>
      </c>
      <c r="H28" s="3">
        <f>F28/1.2</f>
        <v>18115.942028985508</v>
      </c>
      <c r="J28">
        <f>F28*1.2</f>
        <v>26086.956521739128</v>
      </c>
    </row>
    <row r="29" spans="1:23" x14ac:dyDescent="0.25">
      <c r="E29" t="e">
        <f t="shared" si="0"/>
        <v>#DIV/0!</v>
      </c>
      <c r="F29" t="e">
        <f t="shared" si="1"/>
        <v>#DIV/0!</v>
      </c>
      <c r="G29" t="e">
        <f t="shared" si="2"/>
        <v>#DIV/0!</v>
      </c>
    </row>
    <row r="30" spans="1:23" x14ac:dyDescent="0.25">
      <c r="E30" t="e">
        <f t="shared" si="0"/>
        <v>#DIV/0!</v>
      </c>
      <c r="F30" t="e">
        <f t="shared" si="1"/>
        <v>#DIV/0!</v>
      </c>
      <c r="G30" t="e">
        <f t="shared" si="2"/>
        <v>#DIV/0!</v>
      </c>
    </row>
    <row r="31" spans="1:23" x14ac:dyDescent="0.25">
      <c r="E31" t="e">
        <f t="shared" si="0"/>
        <v>#DIV/0!</v>
      </c>
      <c r="F31" t="e">
        <f t="shared" si="1"/>
        <v>#DIV/0!</v>
      </c>
      <c r="G31" t="e">
        <f t="shared" si="2"/>
        <v>#DIV/0!</v>
      </c>
    </row>
    <row r="32" spans="1:23" x14ac:dyDescent="0.25">
      <c r="E32" t="e">
        <f t="shared" si="0"/>
        <v>#DIV/0!</v>
      </c>
      <c r="F32" t="e">
        <f t="shared" si="1"/>
        <v>#DIV/0!</v>
      </c>
      <c r="G32" t="e">
        <f t="shared" si="2"/>
        <v>#DIV/0!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0" zoomScaleNormal="10" workbookViewId="0">
      <selection activeCell="BR165" sqref="BR16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2023-09-15T04:05:59Z</dcterms:modified>
</cp:coreProperties>
</file>