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viral Dhiraj Shah - BOB - NPA\"/>
    </mc:Choice>
  </mc:AlternateContent>
  <xr:revisionPtr revIDLastSave="0" documentId="13_ncr:1_{95291E64-5B3F-42BB-BE3C-02B69B5C1FA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O4" i="4"/>
  <c r="O5" i="4"/>
  <c r="O6" i="4"/>
  <c r="O7" i="4"/>
  <c r="Q5" i="4"/>
  <c r="I5" i="4"/>
  <c r="E5" i="4"/>
  <c r="B5" i="4"/>
  <c r="A5" i="4"/>
  <c r="Q6" i="4"/>
  <c r="I6" i="4"/>
  <c r="E6" i="4"/>
  <c r="C6" i="4"/>
  <c r="D6" i="4" s="1"/>
  <c r="B6" i="4"/>
  <c r="A6" i="4"/>
  <c r="E2" i="4"/>
  <c r="P12" i="4"/>
  <c r="F5" i="4" l="1"/>
  <c r="C5" i="4"/>
  <c r="H6" i="4"/>
  <c r="F6" i="4"/>
  <c r="G6" i="4"/>
  <c r="D5" i="4" l="1"/>
  <c r="H5" i="4" s="1"/>
  <c r="G5" i="4"/>
  <c r="H21" i="4"/>
  <c r="Q12" i="4" l="1"/>
  <c r="P11" i="4"/>
  <c r="Q11" i="4" s="1"/>
  <c r="Q10" i="4"/>
  <c r="P10" i="4"/>
  <c r="P9" i="4"/>
  <c r="Q9" i="4" s="1"/>
  <c r="P8" i="4"/>
  <c r="Q7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I7" i="4"/>
  <c r="E7" i="4"/>
  <c r="J4" i="4"/>
  <c r="I4" i="4"/>
  <c r="E4" i="4"/>
  <c r="J3" i="4"/>
  <c r="I3" i="4"/>
  <c r="E3" i="4"/>
  <c r="J2" i="4"/>
  <c r="I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4" i="4"/>
  <c r="C4" i="4" s="1"/>
  <c r="A4" i="4"/>
  <c r="B3" i="4"/>
  <c r="C3" i="4" s="1"/>
  <c r="A3" i="4"/>
  <c r="B2" i="4"/>
  <c r="C2" i="4" s="1"/>
  <c r="A2" i="4"/>
  <c r="F8" i="4" l="1"/>
  <c r="F9" i="4"/>
  <c r="F10" i="4"/>
  <c r="F11" i="4"/>
  <c r="F12" i="4"/>
  <c r="F3" i="4"/>
  <c r="F4" i="4"/>
  <c r="F2" i="4"/>
  <c r="B13" i="4"/>
  <c r="B14" i="4"/>
  <c r="B15" i="4"/>
  <c r="B7" i="4"/>
  <c r="C7" i="4" s="1"/>
  <c r="F14" i="4" l="1"/>
  <c r="F13" i="4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<sst xmlns="http://schemas.openxmlformats.org/spreadsheetml/2006/main" count="23" uniqueCount="19">
  <si>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</si>
  <si>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</si>
  <si>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</si>
  <si>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</si>
  <si>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</si>
  <si>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</si>
  <si>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</si>
  <si>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</si>
  <si>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</si>
  <si>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</si>
  <si>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</si>
  <si>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</si>
  <si>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</si>
  <si>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</si>
  <si>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</si>
  <si>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Index II</t>
  </si>
  <si>
    <t>BUA</t>
  </si>
  <si>
    <t>As per agreement</t>
  </si>
  <si>
    <t>Residential Flat No. 301, 3rd Floor, Om DUrvankur , Jijai Nagar, Sant Namdeo Path, Village - Gajbandhan Patharali, DOmbivali East,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</si>
</sst>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121226</xdr:colOff>
      <xdr:row>2</xdr:row>
      <xdr:rowOff>138545</xdr:rowOff>
    </xdr:from>
    <xdr:to>
      <xdr:col>29</xdr:col>
      <xdr:colOff>121227</xdr:colOff>
      <xdr:row>82</xdr:row>
      <xdr:rowOff>83262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FE3DE4-18A7-4E87-A595-2ABF27BC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4181" y="519545"/>
          <a:ext cx="13335001" cy="149249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7</xdr:row>
      <xdr:rowOff>171449</xdr:rowOff>
    </xdr:from>
    <xdr:to>
      <xdr:col>14</xdr:col>
      <xdr:colOff>180975</xdr:colOff>
      <xdr:row>51</xdr:row>
      <xdr:rowOff>188924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AAB660-EE4E-4E62-A437-BF2005E2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" y="1504949"/>
          <a:ext cx="6029325" cy="8399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2</xdr:row>
      <xdr:rowOff>23466</xdr:rowOff>
    </xdr:from>
    <xdr:to>
      <xdr:col>24</xdr:col>
      <xdr:colOff>40617</xdr:colOff>
      <xdr:row>38</xdr:row>
      <xdr:rowOff>29842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24992-DDB2-4E9A-8609-5AA18A246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404466"/>
          <a:ext cx="13642317" cy="6864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103909</xdr:colOff>
      <xdr:row>9</xdr:row>
      <xdr:rowOff>86591</xdr:rowOff>
    </xdr:from>
    <xdr:to>
      <xdr:col>35</xdr:col>
      <xdr:colOff>597401</xdr:colOff>
      <xdr:row>58</xdr:row>
      <xdr:rowOff>54938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46C455-1FE3-4D41-8650-92894BBE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0727" y="1801091"/>
          <a:ext cx="18071447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13" sqref="G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5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0</v>
      </c>
      <c r="R2" s="2">
        <v>0</v>
      </c>
      <c r="S2" s="8"/>
      <c r="T2" s="8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8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491.66666666666669</v>
      </c>
      <c r="C4" s="4">
        <f t="shared" si="8"/>
        <v>590</v>
      </c>
      <c r="D4" s="4">
        <f t="shared" si="2"/>
        <v>708</v>
      </c>
      <c r="E4" s="5">
        <f t="shared" si="3"/>
        <v>3900000</v>
      </c>
      <c r="F4" s="10">
        <f t="shared" si="4"/>
        <v>7932</v>
      </c>
      <c r="G4" s="10">
        <f t="shared" si="5"/>
        <v>6610</v>
      </c>
      <c r="H4" s="10">
        <f t="shared" si="6"/>
        <v>5508</v>
      </c>
      <c r="I4" s="4" t="e">
        <f>#REF!</f>
        <v>#REF!</v>
      </c>
      <c r="J4" s="4">
        <f t="shared" si="7"/>
        <v>0</v>
      </c>
      <c r="O4">
        <f>P4*1.2</f>
        <v>708</v>
      </c>
      <c r="P4">
        <v>590</v>
      </c>
      <c r="Q4">
        <f t="shared" ref="Q4:Q5" si="10">P4/1.2</f>
        <v>491.66666666666669</v>
      </c>
      <c r="R4" s="2">
        <v>3900000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541.66666666666674</v>
      </c>
      <c r="C5" s="4">
        <f t="shared" si="8"/>
        <v>650.00000000000011</v>
      </c>
      <c r="D5" s="4">
        <f t="shared" si="2"/>
        <v>780.00000000000011</v>
      </c>
      <c r="E5" s="5">
        <f t="shared" si="3"/>
        <v>4000000</v>
      </c>
      <c r="F5" s="10">
        <f t="shared" si="4"/>
        <v>7385</v>
      </c>
      <c r="G5" s="10">
        <f t="shared" si="5"/>
        <v>6154</v>
      </c>
      <c r="H5" s="10">
        <f t="shared" si="6"/>
        <v>5128</v>
      </c>
      <c r="I5" s="4" t="e">
        <f>#REF!</f>
        <v>#REF!</v>
      </c>
      <c r="J5" s="4"/>
      <c r="O5">
        <f>P5*1.2</f>
        <v>780</v>
      </c>
      <c r="P5">
        <v>650</v>
      </c>
      <c r="Q5">
        <f t="shared" si="10"/>
        <v>541.66666666666674</v>
      </c>
      <c r="R5" s="2">
        <v>4000000</v>
      </c>
      <c r="S5" s="8"/>
      <c r="T5" s="8"/>
    </row>
    <row r="6" spans="1:20" x14ac:dyDescent="0.25">
      <c r="A6" s="4">
        <f t="shared" ref="A6" si="11">N6</f>
        <v>0</v>
      </c>
      <c r="B6" s="4">
        <f t="shared" ref="B6" si="12">Q6</f>
        <v>283.33333333333337</v>
      </c>
      <c r="C6" s="4">
        <f t="shared" ref="C6" si="13">B6*1.2</f>
        <v>340.00000000000006</v>
      </c>
      <c r="D6" s="4">
        <f t="shared" ref="D6" si="14">C6*1.2</f>
        <v>408.00000000000006</v>
      </c>
      <c r="E6" s="5">
        <f t="shared" ref="E6" si="15">R6</f>
        <v>1900000</v>
      </c>
      <c r="F6" s="10">
        <f t="shared" ref="F6" si="16">ROUND((E6/B6),0)</f>
        <v>6706</v>
      </c>
      <c r="G6" s="10">
        <f t="shared" ref="G6" si="17">ROUND((E6/C6),0)</f>
        <v>5588</v>
      </c>
      <c r="H6" s="10">
        <f t="shared" ref="H6" si="18">ROUND((E6/D6),0)</f>
        <v>4657</v>
      </c>
      <c r="I6" s="4" t="e">
        <f>#REF!</f>
        <v>#REF!</v>
      </c>
      <c r="J6" s="4"/>
      <c r="O6">
        <f>P6*1.2</f>
        <v>408</v>
      </c>
      <c r="P6">
        <v>340</v>
      </c>
      <c r="Q6">
        <f t="shared" ref="Q6" si="19">P6/1.2</f>
        <v>283.33333333333337</v>
      </c>
      <c r="R6" s="2">
        <v>1900000</v>
      </c>
      <c r="S6" s="8" t="s">
        <v>15</v>
      </c>
      <c r="T6" s="8"/>
    </row>
    <row r="7" spans="1:20" x14ac:dyDescent="0.25">
      <c r="A7" s="4">
        <f t="shared" si="0"/>
        <v>0</v>
      </c>
      <c r="B7" s="4">
        <f t="shared" si="1"/>
        <v>445.83333333333337</v>
      </c>
      <c r="C7" s="4">
        <f t="shared" si="8"/>
        <v>535</v>
      </c>
      <c r="D7" s="4">
        <f t="shared" si="2"/>
        <v>642</v>
      </c>
      <c r="E7" s="5">
        <f t="shared" si="3"/>
        <v>3000000</v>
      </c>
      <c r="F7" s="10">
        <f t="shared" si="4"/>
        <v>6729</v>
      </c>
      <c r="G7" s="10">
        <f t="shared" si="5"/>
        <v>5607</v>
      </c>
      <c r="H7" s="10">
        <f t="shared" si="6"/>
        <v>4673</v>
      </c>
      <c r="I7" s="4" t="e">
        <f>#REF!</f>
        <v>#REF!</v>
      </c>
      <c r="J7" s="4"/>
      <c r="O7">
        <f>P7*1.2</f>
        <v>642</v>
      </c>
      <c r="P7">
        <v>535</v>
      </c>
      <c r="Q7">
        <f t="shared" ref="Q7:Q12" si="20">P7/1.2</f>
        <v>445.83333333333337</v>
      </c>
      <c r="R7" s="2">
        <v>3000000</v>
      </c>
      <c r="S7" s="8" t="s">
        <v>15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si="2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2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2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2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23">C14*1.2</f>
        <v>0</v>
      </c>
      <c r="E14" s="5">
        <f t="shared" ref="E14:E15" si="24">R14</f>
        <v>0</v>
      </c>
      <c r="F14" s="10" t="e">
        <f t="shared" ref="F14:F15" si="25">ROUND((E14/B14),0)</f>
        <v>#DIV/0!</v>
      </c>
      <c r="G14" s="10" t="e">
        <f t="shared" ref="G14:G15" si="26">ROUND((E14/C14),0)</f>
        <v>#DIV/0!</v>
      </c>
      <c r="H14" s="4" t="e">
        <f t="shared" ref="H14:H15" si="27">ROUND((E14/D14),0)</f>
        <v>#DIV/0!</v>
      </c>
      <c r="I14" s="4" t="e">
        <f>#REF!</f>
        <v>#REF!</v>
      </c>
      <c r="J14" s="4">
        <f t="shared" ref="J14:J15" si="28">S14</f>
        <v>0</v>
      </c>
      <c r="O14">
        <v>0</v>
      </c>
      <c r="P14">
        <f t="shared" ref="P14:P15" si="29">O14/1.2</f>
        <v>0</v>
      </c>
      <c r="Q14">
        <f t="shared" ref="Q14:Q15" si="3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4" t="e">
        <f t="shared" si="26"/>
        <v>#DIV/0!</v>
      </c>
      <c r="H15" s="4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30"/>
        <v>0</v>
      </c>
      <c r="R15" s="2">
        <v>0</v>
      </c>
      <c r="S15" s="8"/>
      <c r="T15" s="8"/>
    </row>
    <row r="18" spans="7:24" x14ac:dyDescent="0.25">
      <c r="G18" t="s">
        <v>18</v>
      </c>
    </row>
    <row r="19" spans="7:24" x14ac:dyDescent="0.25">
      <c r="G19" t="s">
        <v>16</v>
      </c>
      <c r="H19">
        <v>585</v>
      </c>
      <c r="J19" t="s">
        <v>17</v>
      </c>
    </row>
    <row r="20" spans="7:24" x14ac:dyDescent="0.25">
      <c r="G20" t="s">
        <v>13</v>
      </c>
      <c r="H20">
        <v>6300</v>
      </c>
    </row>
    <row r="21" spans="7:24" x14ac:dyDescent="0.25">
      <c r="G21" t="s">
        <v>14</v>
      </c>
      <c r="H21">
        <f>H20*H19</f>
        <v>3685500</v>
      </c>
    </row>
    <row r="22" spans="7:24" x14ac:dyDescent="0.25">
      <c r="G22" s="6"/>
      <c r="H22" s="6"/>
    </row>
    <row r="24" spans="7:24" x14ac:dyDescent="0.25">
      <c r="G24" s="16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="55" zoomScaleNormal="55" workbookViewId="0">
      <selection activeCell="AH35" sqref="AH3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Z19" sqref="Z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55" zoomScaleNormal="55" workbookViewId="0">
      <selection activeCell="AL23" sqref="AL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38" sqref="K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2023-09-16T09:49:38Z</dcterms:modified>
</cp:coreProperties>
</file>