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ruise Applaices Pvt. Ltd\111\"/>
    </mc:Choice>
  </mc:AlternateContent>
  <xr:revisionPtr revIDLastSave="0" documentId="13_ncr:1_{0048554B-A1A3-45C6-BF7F-7E8B77F9277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" i="4" l="1"/>
  <c r="S4" i="4"/>
  <c r="S5" i="4"/>
  <c r="S6" i="4"/>
  <c r="S7" i="4"/>
  <c r="S8" i="4"/>
  <c r="S9" i="4"/>
  <c r="S10" i="4"/>
  <c r="S11" i="4"/>
  <c r="S12" i="4"/>
  <c r="S13" i="4"/>
  <c r="S14" i="4"/>
  <c r="S2" i="4"/>
  <c r="S15" i="4" l="1"/>
  <c r="S16" i="4"/>
  <c r="T3" i="4" l="1"/>
  <c r="T4" i="4"/>
  <c r="T5" i="4"/>
  <c r="T6" i="4"/>
  <c r="T7" i="4"/>
  <c r="T8" i="4"/>
  <c r="T9" i="4"/>
  <c r="T10" i="4"/>
  <c r="T11" i="4"/>
  <c r="T12" i="4"/>
  <c r="T13" i="4"/>
  <c r="T2" i="4"/>
  <c r="R21" i="4"/>
  <c r="P22" i="4"/>
  <c r="H20" i="4"/>
  <c r="E26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<sst xmlns="http://schemas.openxmlformats.org/spreadsheetml/2006/main" count="27" uniqueCount="22">
  <si>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</si>
  <si>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</si>
  <si>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</si>
  <si>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</si>
  <si>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</si>
  <si>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</si>
  <si>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</si>
  <si>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</si>
  <si>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</si>
  <si>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</si>
  <si>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</si>
  <si>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</si>
  <si>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</si>
  <si>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sbua</t>
  </si>
  <si>
    <t>rate</t>
  </si>
  <si>
    <t>fmv</t>
  </si>
  <si>
    <t>mca</t>
  </si>
  <si>
    <t>OC - 2014 - pg no. 15</t>
  </si>
  <si>
    <t>as discussed with builder's relative Mr. Yogesh - 9979957557 1 bhk flat of 735 sq. ft. sold for 14 lakhs</t>
  </si>
  <si>
    <t>F. No. 111, 1st floor, Classic Eco Homes</t>
  </si>
  <si>
    <t>loading - 62%</t>
  </si>
  <si>
    <t>previous repor t- 2021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</si>
</sst>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57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494AEB-020F-4265-ACC3-0477825D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581D7-5618-4054-A4C1-67DEFEA8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0772-744C-4FE4-BC38-F9DFC742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354CD-E4BD-4AB7-82D6-8A9E23F6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4" sqref="D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20</v>
      </c>
    </row>
    <row r="2" spans="1:20" x14ac:dyDescent="0.25">
      <c r="A2" s="4">
        <f t="shared" ref="A2:A15" si="0">N2</f>
        <v>0</v>
      </c>
      <c r="B2" s="4">
        <f t="shared" ref="B2:B15" si="1">Q2</f>
        <v>507</v>
      </c>
      <c r="C2" s="4">
        <f>B2*1.2</f>
        <v>608.4</v>
      </c>
      <c r="D2" s="4">
        <f t="shared" ref="D2:D13" si="2">C2*1.2</f>
        <v>730.07999999999993</v>
      </c>
      <c r="E2" s="5">
        <f t="shared" ref="E2:E13" si="3">R2</f>
        <v>2300000</v>
      </c>
      <c r="F2" s="10">
        <f t="shared" ref="F2:F13" si="4">ROUND((E2/B2),0)</f>
        <v>4536</v>
      </c>
      <c r="G2" s="10">
        <f t="shared" ref="G2:G13" si="5">ROUND((E2/C2),0)</f>
        <v>3780</v>
      </c>
      <c r="H2" s="10">
        <f t="shared" ref="H2:H13" si="6">ROUND((E2/D2),0)</f>
        <v>3150</v>
      </c>
      <c r="I2" s="4" t="e">
        <f>#REF!</f>
        <v>#REF!</v>
      </c>
      <c r="J2" s="4">
        <f t="shared" ref="J2:J13" si="7">S2</f>
        <v>821.34</v>
      </c>
      <c r="O2">
        <v>0</v>
      </c>
      <c r="P2">
        <f t="shared" ref="P2:P12" si="8">O2/1.2</f>
        <v>0</v>
      </c>
      <c r="Q2">
        <v>507</v>
      </c>
      <c r="R2" s="2">
        <v>2300000</v>
      </c>
      <c r="S2" s="8">
        <f>Q2*1.62</f>
        <v>821.34</v>
      </c>
      <c r="T2" s="8">
        <f>R2/S2</f>
        <v>2800.3019456010907</v>
      </c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15">
        <f t="shared" si="3"/>
        <v>2000000</v>
      </c>
      <c r="F3" s="10">
        <f t="shared" si="4"/>
        <v>4167</v>
      </c>
      <c r="G3" s="10">
        <f t="shared" si="5"/>
        <v>3472</v>
      </c>
      <c r="H3" s="10">
        <f t="shared" si="6"/>
        <v>2894</v>
      </c>
      <c r="I3" s="4" t="e">
        <f>#REF!</f>
        <v>#REF!</v>
      </c>
      <c r="J3" s="4">
        <f t="shared" si="7"/>
        <v>777.6</v>
      </c>
      <c r="O3">
        <v>0</v>
      </c>
      <c r="P3">
        <f t="shared" si="8"/>
        <v>0</v>
      </c>
      <c r="Q3">
        <v>480</v>
      </c>
      <c r="R3" s="2">
        <v>2000000</v>
      </c>
      <c r="S3" s="8">
        <f t="shared" ref="S3:S14" si="10">Q3*1.62</f>
        <v>777.6</v>
      </c>
      <c r="T3" s="8">
        <f t="shared" ref="T3:T13" si="11">R3/S3</f>
        <v>2572.0164609053495</v>
      </c>
    </row>
    <row r="4" spans="1:20" x14ac:dyDescent="0.25">
      <c r="A4" s="4">
        <f t="shared" si="0"/>
        <v>0</v>
      </c>
      <c r="B4" s="4">
        <f t="shared" si="1"/>
        <v>583.33333333333337</v>
      </c>
      <c r="C4" s="4">
        <f t="shared" si="9"/>
        <v>700</v>
      </c>
      <c r="D4" s="4">
        <f t="shared" si="2"/>
        <v>840</v>
      </c>
      <c r="E4" s="15">
        <f t="shared" si="3"/>
        <v>2350000</v>
      </c>
      <c r="F4" s="10">
        <f t="shared" si="4"/>
        <v>4029</v>
      </c>
      <c r="G4" s="10">
        <f t="shared" si="5"/>
        <v>3357</v>
      </c>
      <c r="H4" s="10">
        <f t="shared" si="6"/>
        <v>2798</v>
      </c>
      <c r="I4" s="4" t="e">
        <f>#REF!</f>
        <v>#REF!</v>
      </c>
      <c r="J4" s="4">
        <f t="shared" si="7"/>
        <v>945.00000000000011</v>
      </c>
      <c r="O4">
        <v>840</v>
      </c>
      <c r="P4">
        <f t="shared" si="8"/>
        <v>700</v>
      </c>
      <c r="Q4">
        <f t="shared" ref="Q4:Q12" si="12">P4/1.2</f>
        <v>583.33333333333337</v>
      </c>
      <c r="R4" s="2">
        <v>2350000</v>
      </c>
      <c r="S4" s="8">
        <f t="shared" si="10"/>
        <v>945.00000000000011</v>
      </c>
      <c r="T4" s="11">
        <f t="shared" si="11"/>
        <v>2486.7724867724864</v>
      </c>
    </row>
    <row r="5" spans="1:20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15">
        <f t="shared" si="3"/>
        <v>2500000</v>
      </c>
      <c r="F5" s="10">
        <f t="shared" si="4"/>
        <v>3125</v>
      </c>
      <c r="G5" s="10">
        <f t="shared" si="5"/>
        <v>2604</v>
      </c>
      <c r="H5" s="10">
        <f t="shared" si="6"/>
        <v>2170</v>
      </c>
      <c r="I5" s="4" t="e">
        <f>#REF!</f>
        <v>#REF!</v>
      </c>
      <c r="J5" s="4">
        <f t="shared" si="7"/>
        <v>1296</v>
      </c>
      <c r="O5">
        <v>0</v>
      </c>
      <c r="P5">
        <f t="shared" si="8"/>
        <v>0</v>
      </c>
      <c r="Q5">
        <v>800</v>
      </c>
      <c r="R5" s="2">
        <v>2500000</v>
      </c>
      <c r="S5" s="8">
        <f t="shared" si="10"/>
        <v>1296</v>
      </c>
      <c r="T5" s="11">
        <f t="shared" si="11"/>
        <v>1929.0123456790122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2"/>
        <v>0</v>
      </c>
      <c r="R6" s="2">
        <v>0</v>
      </c>
      <c r="S6" s="8">
        <f t="shared" si="10"/>
        <v>0</v>
      </c>
      <c r="T6" s="8" t="e">
        <f t="shared" si="11"/>
        <v>#DIV/0!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2"/>
        <v>0</v>
      </c>
      <c r="R7" s="2">
        <v>0</v>
      </c>
      <c r="S7" s="8">
        <f t="shared" si="10"/>
        <v>0</v>
      </c>
      <c r="T7" s="8" t="e">
        <f t="shared" si="11"/>
        <v>#DIV/0!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>
        <f t="shared" si="10"/>
        <v>0</v>
      </c>
      <c r="T8" s="8" t="e">
        <f t="shared" si="11"/>
        <v>#DIV/0!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>
        <f t="shared" si="10"/>
        <v>0</v>
      </c>
      <c r="T9" s="8" t="e">
        <f t="shared" si="11"/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>
        <f t="shared" si="10"/>
        <v>0</v>
      </c>
      <c r="T10" s="8" t="e">
        <f t="shared" si="11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>
        <f t="shared" si="10"/>
        <v>0</v>
      </c>
      <c r="T11" s="8" t="e">
        <f t="shared" si="11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>
        <f t="shared" si="10"/>
        <v>0</v>
      </c>
      <c r="T12" s="8" t="e">
        <f t="shared" si="11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>
        <f t="shared" si="10"/>
        <v>0</v>
      </c>
      <c r="T13" s="8" t="e">
        <f t="shared" si="11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>
        <f t="shared" si="10"/>
        <v>0</v>
      </c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>
        <f t="shared" ref="S15:S16" si="23">Q15*1.73</f>
        <v>0</v>
      </c>
      <c r="T15" s="8"/>
    </row>
    <row r="16" spans="1:20" x14ac:dyDescent="0.25">
      <c r="S16" s="8">
        <f t="shared" si="23"/>
        <v>0</v>
      </c>
    </row>
    <row r="17" spans="4:24" x14ac:dyDescent="0.25">
      <c r="G17" t="s">
        <v>19</v>
      </c>
    </row>
    <row r="18" spans="4:24" x14ac:dyDescent="0.25">
      <c r="G18" t="s">
        <v>13</v>
      </c>
      <c r="H18">
        <v>695</v>
      </c>
    </row>
    <row r="19" spans="4:24" x14ac:dyDescent="0.25">
      <c r="G19" t="s">
        <v>14</v>
      </c>
      <c r="H19">
        <v>2000</v>
      </c>
      <c r="O19" s="4"/>
    </row>
    <row r="20" spans="4:24" x14ac:dyDescent="0.25">
      <c r="G20" t="s">
        <v>15</v>
      </c>
      <c r="H20">
        <f>H19*H18</f>
        <v>1390000</v>
      </c>
    </row>
    <row r="21" spans="4:24" x14ac:dyDescent="0.25">
      <c r="O21" t="s">
        <v>16</v>
      </c>
      <c r="P21">
        <v>429</v>
      </c>
      <c r="Q21">
        <v>4000</v>
      </c>
      <c r="R21">
        <f>Q21*P21</f>
        <v>1716000</v>
      </c>
    </row>
    <row r="22" spans="4:24" x14ac:dyDescent="0.25">
      <c r="G22" s="6"/>
      <c r="H22" s="6"/>
      <c r="P22">
        <f>H18/P21</f>
        <v>1.6200466200466201</v>
      </c>
    </row>
    <row r="23" spans="4:24" x14ac:dyDescent="0.25">
      <c r="D23" t="s">
        <v>21</v>
      </c>
      <c r="O23" s="11"/>
      <c r="P23" s="11"/>
    </row>
    <row r="24" spans="4:24" x14ac:dyDescent="0.25">
      <c r="D24" t="s">
        <v>13</v>
      </c>
      <c r="E24">
        <v>695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D25" t="s">
        <v>14</v>
      </c>
      <c r="E25">
        <v>2370</v>
      </c>
      <c r="I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D26" t="s">
        <v>15</v>
      </c>
      <c r="E26">
        <f>E25*E24</f>
        <v>1647150</v>
      </c>
      <c r="I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3" sqref="B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2023-09-26T07:44:54Z</dcterms:modified>
</cp:coreProperties>
</file>