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C:\Users\Desk-106\Desktop\approx rate\"/>
    </mc:Choice>
  </mc:AlternateContent>
  <xr:revisionPtr revIDLastSave="0" documentId="13_ncr:1_{495AC923-BCBB-4517-AB7E-315E5C53A3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P26" i="4" l="1"/>
  <c r="H23" i="4"/>
  <c r="H20" i="4"/>
  <c r="P3" i="4"/>
  <c r="P4" i="4"/>
  <c r="P5" i="4"/>
  <c r="P6" i="4"/>
  <c r="P7" i="4"/>
  <c r="P8" i="4"/>
  <c r="P9" i="4"/>
  <c r="P10" i="4"/>
  <c r="P11" i="4" l="1"/>
  <c r="P13" i="4" l="1"/>
  <c r="Q1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<sst xmlns="http://schemas.openxmlformats.org/spreadsheetml/2006/main" count="37" uniqueCount="30">
  <si>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</si>
  <si>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</si>
  <si>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</si>
  <si>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</si>
  <si>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</si>
  <si>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</si>
  <si>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</si>
  <si>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</si>
  <si>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</si>
  <si>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</si>
  <si>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</si>
  <si>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</si>
  <si>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</si>
  <si>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</si>
  <si>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aca</t>
  </si>
  <si>
    <t>mca</t>
  </si>
  <si>
    <t>Address -</t>
  </si>
  <si>
    <t xml:space="preserve">bua </t>
  </si>
  <si>
    <t xml:space="preserve">yoc - </t>
  </si>
  <si>
    <t>Shree Siddhivinak Tower</t>
  </si>
  <si>
    <t>Ekdant Shree Siddhivinak Tower</t>
  </si>
  <si>
    <t>index-II</t>
  </si>
  <si>
    <t xml:space="preserve">Index-II Value </t>
  </si>
  <si>
    <t xml:space="preserve"> dated 05/07/2022</t>
  </si>
  <si>
    <t>Flat No. 604, 6th floor, Building No. 21, Shree Siddhivinayak Tower, Vartak Nagar, Thane (west)</t>
  </si>
  <si>
    <t>rate on Carpet</t>
  </si>
  <si>
    <t>FB</t>
  </si>
  <si>
    <t>BAL</t>
  </si>
  <si>
    <t>sq.ft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</si>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</sst>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1" fillId="0" borderId="0" xfId="0" applyNumberFormat="1" applyFont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5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163564</xdr:colOff>
      <xdr:row>37</xdr:row>
      <xdr:rowOff>143815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9DB336-8595-3651-2CAB-FD2175F53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745964" cy="6735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24</xdr:col>
      <xdr:colOff>306799</xdr:colOff>
      <xdr:row>45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DDDB02-96A0-612E-9E2D-56645FA89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4327599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</xdr:row>
      <xdr:rowOff>47625</xdr:rowOff>
    </xdr:from>
    <xdr:to>
      <xdr:col>11</xdr:col>
      <xdr:colOff>277158</xdr:colOff>
      <xdr:row>34</xdr:row>
      <xdr:rowOff>96107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3DF185-DA64-DE7F-CEA6-5093FC382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428625"/>
          <a:ext cx="6687483" cy="6144482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304800</xdr:colOff>
      <xdr:row>0</xdr:row>
      <xdr:rowOff>95250</xdr:rowOff>
    </xdr:from>
    <xdr:to>
      <xdr:col>34</xdr:col>
      <xdr:colOff>173388</xdr:colOff>
      <xdr:row>43</xdr:row>
      <xdr:rowOff>115446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F34F6E-8DE1-BFC2-39E8-3936B9BF7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10400" y="95250"/>
          <a:ext cx="13889388" cy="8211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47625</xdr:rowOff>
    </xdr:from>
    <xdr:to>
      <xdr:col>22</xdr:col>
      <xdr:colOff>411479</xdr:colOff>
      <xdr:row>49</xdr:row>
      <xdr:rowOff>10776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9325EF-416B-FA63-260A-3A95C5683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47625"/>
          <a:ext cx="13641704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30</xdr:col>
      <xdr:colOff>478784</xdr:colOff>
      <xdr:row>47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26D544-C04A-D722-3140-08239C62F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8157184" cy="77163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35</xdr:col>
      <xdr:colOff>497837</xdr:colOff>
      <xdr:row>41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6E9B0F-C9F4-8C72-AADF-EB4D3061E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8176237" cy="76591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37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385B76-6D0C-8018-4946-3943A11C5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69161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421626</xdr:colOff>
      <xdr:row>39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77ECF-1730-D729-3BCA-E9C3B1329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0026" cy="72685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402573</xdr:colOff>
      <xdr:row>37</xdr:row>
      <xdr:rowOff>67642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6887A5-BF69-837A-5405-718136393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0973" cy="6925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0"/>
  <sheetViews>
    <sheetView tabSelected="1" zoomScaleNormal="100" workbookViewId="0">
      <selection activeCell="R21" sqref="R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4.140625" customWidth="1"/>
    <col min="7" max="7" width="20.7109375" customWidth="1"/>
    <col min="8" max="8" width="13" style="14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7" width="10.7109375" customWidth="1"/>
    <col min="18" max="18" width="16" customWidth="1"/>
    <col min="19" max="19" width="6.28515625" customWidth="1"/>
  </cols>
  <sheetData>
    <row r="1" spans="1:20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347</v>
      </c>
      <c r="C2" s="4">
        <f>B2*1.2</f>
        <v>416.4</v>
      </c>
      <c r="D2" s="4">
        <f t="shared" ref="D2:D13" si="2">C2*1.2</f>
        <v>499.67999999999995</v>
      </c>
      <c r="E2" s="5">
        <f t="shared" ref="E2:E13" si="3">R2</f>
        <v>8328000</v>
      </c>
      <c r="F2" s="8">
        <f t="shared" ref="F2:F13" si="4">ROUND((E2/B2),0)</f>
        <v>24000</v>
      </c>
      <c r="G2" s="8">
        <f t="shared" ref="G2:G13" si="5">ROUND((E2/C2),0)</f>
        <v>20000</v>
      </c>
      <c r="H2" s="12">
        <f t="shared" ref="H2:H13" si="6">ROUND((E2/D2),0)</f>
        <v>16667</v>
      </c>
      <c r="I2" s="4" t="e">
        <f>#REF!</f>
        <v>#REF!</v>
      </c>
      <c r="J2" s="4" t="str">
        <f t="shared" ref="J2:J13" si="7">S2</f>
        <v>Shree Siddhivinak Tower</v>
      </c>
      <c r="O2">
        <v>0</v>
      </c>
      <c r="P2">
        <v>0</v>
      </c>
      <c r="Q2">
        <v>347</v>
      </c>
      <c r="R2" s="2">
        <v>8328000</v>
      </c>
      <c r="S2" t="s">
        <v>19</v>
      </c>
    </row>
    <row r="3" spans="1:20" x14ac:dyDescent="0.25">
      <c r="A3" s="4">
        <f t="shared" si="0"/>
        <v>0</v>
      </c>
      <c r="B3" s="4">
        <f t="shared" si="1"/>
        <v>494</v>
      </c>
      <c r="C3" s="4">
        <f t="shared" ref="C3:C15" si="8">B3*1.2</f>
        <v>592.79999999999995</v>
      </c>
      <c r="D3" s="4">
        <f t="shared" si="2"/>
        <v>711.3599999999999</v>
      </c>
      <c r="E3" s="5">
        <f t="shared" si="3"/>
        <v>11856000</v>
      </c>
      <c r="F3" s="8">
        <f t="shared" si="4"/>
        <v>24000</v>
      </c>
      <c r="G3" s="8">
        <f t="shared" si="5"/>
        <v>20000</v>
      </c>
      <c r="H3" s="12">
        <f t="shared" si="6"/>
        <v>16667</v>
      </c>
      <c r="I3" s="4" t="e">
        <f>#REF!</f>
        <v>#REF!</v>
      </c>
      <c r="J3" s="4" t="str">
        <f t="shared" si="7"/>
        <v>Shree Siddhivinak Tower</v>
      </c>
      <c r="O3">
        <v>0</v>
      </c>
      <c r="P3">
        <f t="shared" ref="P3:P11" si="9">O3/1.2</f>
        <v>0</v>
      </c>
      <c r="Q3">
        <v>494</v>
      </c>
      <c r="R3" s="2">
        <v>11856000</v>
      </c>
      <c r="S3" t="s">
        <v>19</v>
      </c>
    </row>
    <row r="4" spans="1:20" x14ac:dyDescent="0.25">
      <c r="A4" s="4">
        <f t="shared" si="0"/>
        <v>0</v>
      </c>
      <c r="B4" s="4">
        <f t="shared" si="1"/>
        <v>600</v>
      </c>
      <c r="C4" s="4">
        <f t="shared" si="8"/>
        <v>720</v>
      </c>
      <c r="D4" s="4">
        <f t="shared" si="2"/>
        <v>864</v>
      </c>
      <c r="E4" s="5">
        <f t="shared" si="3"/>
        <v>13800000</v>
      </c>
      <c r="F4" s="8">
        <f t="shared" si="4"/>
        <v>23000</v>
      </c>
      <c r="G4" s="8">
        <f t="shared" si="5"/>
        <v>19167</v>
      </c>
      <c r="H4" s="12">
        <f t="shared" si="6"/>
        <v>15972</v>
      </c>
      <c r="I4" s="4" t="e">
        <f>#REF!</f>
        <v>#REF!</v>
      </c>
      <c r="J4" s="4" t="str">
        <f t="shared" si="7"/>
        <v>Ekdant Shree Siddhivinak Tower</v>
      </c>
      <c r="O4">
        <v>0</v>
      </c>
      <c r="P4">
        <f t="shared" si="9"/>
        <v>0</v>
      </c>
      <c r="Q4">
        <v>600</v>
      </c>
      <c r="R4" s="2">
        <v>13800000</v>
      </c>
      <c r="S4" t="s">
        <v>20</v>
      </c>
    </row>
    <row r="5" spans="1:20" x14ac:dyDescent="0.25">
      <c r="A5" s="4">
        <f t="shared" si="0"/>
        <v>0</v>
      </c>
      <c r="B5" s="4">
        <f t="shared" si="1"/>
        <v>663</v>
      </c>
      <c r="C5" s="4">
        <f t="shared" si="8"/>
        <v>795.6</v>
      </c>
      <c r="D5" s="4">
        <f t="shared" si="2"/>
        <v>954.72</v>
      </c>
      <c r="E5" s="5">
        <f t="shared" si="3"/>
        <v>10500000</v>
      </c>
      <c r="F5" s="8">
        <f t="shared" si="4"/>
        <v>15837</v>
      </c>
      <c r="G5" s="8">
        <f t="shared" si="5"/>
        <v>13198</v>
      </c>
      <c r="H5" s="12">
        <f t="shared" si="6"/>
        <v>10998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663</v>
      </c>
      <c r="R5" s="2">
        <v>10500000</v>
      </c>
      <c r="S5" s="16"/>
      <c r="T5" s="16"/>
    </row>
    <row r="6" spans="1:20" x14ac:dyDescent="0.25">
      <c r="A6" s="4">
        <f t="shared" si="0"/>
        <v>0</v>
      </c>
      <c r="B6" s="4">
        <f t="shared" si="1"/>
        <v>475</v>
      </c>
      <c r="C6" s="4">
        <f t="shared" si="8"/>
        <v>570</v>
      </c>
      <c r="D6" s="4">
        <f t="shared" si="2"/>
        <v>684</v>
      </c>
      <c r="E6" s="5">
        <f t="shared" si="3"/>
        <v>7900000</v>
      </c>
      <c r="F6" s="8">
        <f t="shared" si="4"/>
        <v>16632</v>
      </c>
      <c r="G6" s="8">
        <f t="shared" si="5"/>
        <v>13860</v>
      </c>
      <c r="H6" s="12">
        <f t="shared" si="6"/>
        <v>11550</v>
      </c>
      <c r="I6" s="4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v>475</v>
      </c>
      <c r="R6" s="2">
        <v>7900000</v>
      </c>
      <c r="S6" s="16"/>
      <c r="T6" s="16"/>
    </row>
    <row r="7" spans="1:20" x14ac:dyDescent="0.25">
      <c r="A7" s="4">
        <f t="shared" si="0"/>
        <v>0</v>
      </c>
      <c r="B7" s="4">
        <f t="shared" si="1"/>
        <v>417</v>
      </c>
      <c r="C7" s="4">
        <f t="shared" si="8"/>
        <v>500.4</v>
      </c>
      <c r="D7" s="4">
        <f t="shared" si="2"/>
        <v>600.4799999999999</v>
      </c>
      <c r="E7" s="5">
        <f t="shared" si="3"/>
        <v>6700000</v>
      </c>
      <c r="F7" s="8">
        <f t="shared" si="4"/>
        <v>16067</v>
      </c>
      <c r="G7" s="8">
        <f t="shared" si="5"/>
        <v>13389</v>
      </c>
      <c r="H7" s="12">
        <f t="shared" si="6"/>
        <v>11158</v>
      </c>
      <c r="I7" s="4" t="e">
        <f>#REF!</f>
        <v>#REF!</v>
      </c>
      <c r="J7" s="4">
        <f t="shared" si="7"/>
        <v>0</v>
      </c>
      <c r="O7">
        <v>0</v>
      </c>
      <c r="P7">
        <f t="shared" si="9"/>
        <v>0</v>
      </c>
      <c r="Q7">
        <v>417</v>
      </c>
      <c r="R7" s="2">
        <v>6700000</v>
      </c>
      <c r="S7" s="16"/>
      <c r="T7" s="16"/>
    </row>
    <row r="8" spans="1:20" x14ac:dyDescent="0.25">
      <c r="A8" s="4">
        <f t="shared" si="0"/>
        <v>0</v>
      </c>
      <c r="B8" s="4">
        <f t="shared" si="1"/>
        <v>345</v>
      </c>
      <c r="C8" s="4">
        <f t="shared" si="8"/>
        <v>414</v>
      </c>
      <c r="D8" s="4">
        <f t="shared" si="2"/>
        <v>496.79999999999995</v>
      </c>
      <c r="E8" s="5">
        <f t="shared" si="3"/>
        <v>7300000</v>
      </c>
      <c r="F8" s="8">
        <f t="shared" si="4"/>
        <v>21159</v>
      </c>
      <c r="G8" s="8">
        <f t="shared" si="5"/>
        <v>17633</v>
      </c>
      <c r="H8" s="12">
        <f t="shared" si="6"/>
        <v>14694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v>345</v>
      </c>
      <c r="R8" s="2">
        <v>7300000</v>
      </c>
      <c r="S8" s="16"/>
      <c r="T8" s="16"/>
    </row>
    <row r="9" spans="1:20" x14ac:dyDescent="0.25">
      <c r="A9" s="4">
        <f t="shared" si="0"/>
        <v>0</v>
      </c>
      <c r="B9" s="4">
        <f t="shared" si="1"/>
        <v>503</v>
      </c>
      <c r="C9" s="4">
        <f t="shared" si="8"/>
        <v>603.6</v>
      </c>
      <c r="D9" s="4">
        <f t="shared" si="2"/>
        <v>724.32</v>
      </c>
      <c r="E9" s="5">
        <f t="shared" si="3"/>
        <v>11500000</v>
      </c>
      <c r="F9" s="8">
        <f t="shared" si="4"/>
        <v>22863</v>
      </c>
      <c r="G9" s="8">
        <f t="shared" si="5"/>
        <v>19052</v>
      </c>
      <c r="H9" s="12">
        <f t="shared" si="6"/>
        <v>15877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v>503</v>
      </c>
      <c r="R9" s="2">
        <v>11500000</v>
      </c>
      <c r="S9" s="16"/>
      <c r="T9" s="16"/>
    </row>
    <row r="10" spans="1:20" x14ac:dyDescent="0.25">
      <c r="A10" s="4">
        <f t="shared" si="0"/>
        <v>0</v>
      </c>
      <c r="B10" s="4">
        <f t="shared" si="1"/>
        <v>462</v>
      </c>
      <c r="C10" s="4">
        <f t="shared" si="8"/>
        <v>554.4</v>
      </c>
      <c r="D10" s="4">
        <f t="shared" si="2"/>
        <v>665.28</v>
      </c>
      <c r="E10" s="5">
        <f t="shared" si="3"/>
        <v>9451000</v>
      </c>
      <c r="F10" s="8">
        <f t="shared" si="4"/>
        <v>20457</v>
      </c>
      <c r="G10" s="8">
        <f t="shared" si="5"/>
        <v>17047</v>
      </c>
      <c r="H10" s="12">
        <f t="shared" si="6"/>
        <v>14206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v>462</v>
      </c>
      <c r="R10" s="2">
        <v>9451000</v>
      </c>
      <c r="S10" s="16"/>
      <c r="T10" s="16"/>
    </row>
    <row r="11" spans="1:20" x14ac:dyDescent="0.25">
      <c r="A11" s="4">
        <f t="shared" si="0"/>
        <v>0</v>
      </c>
      <c r="B11" s="4">
        <f t="shared" si="1"/>
        <v>398</v>
      </c>
      <c r="C11" s="4">
        <f t="shared" si="8"/>
        <v>477.59999999999997</v>
      </c>
      <c r="D11" s="4">
        <f t="shared" si="2"/>
        <v>573.11999999999989</v>
      </c>
      <c r="E11" s="5">
        <f t="shared" si="3"/>
        <v>7500000</v>
      </c>
      <c r="F11" s="8">
        <f t="shared" si="4"/>
        <v>18844</v>
      </c>
      <c r="G11" s="8">
        <f t="shared" si="5"/>
        <v>15704</v>
      </c>
      <c r="H11" s="12">
        <f t="shared" si="6"/>
        <v>13086</v>
      </c>
      <c r="I11" s="4" t="e">
        <f>#REF!</f>
        <v>#REF!</v>
      </c>
      <c r="J11" s="4" t="str">
        <f t="shared" si="7"/>
        <v>index-II</v>
      </c>
      <c r="O11">
        <v>0</v>
      </c>
      <c r="P11">
        <f t="shared" si="9"/>
        <v>0</v>
      </c>
      <c r="Q11">
        <v>398</v>
      </c>
      <c r="R11" s="2">
        <v>7500000</v>
      </c>
      <c r="S11" s="16" t="s">
        <v>21</v>
      </c>
      <c r="T11" s="16"/>
    </row>
    <row r="12" spans="1:20" x14ac:dyDescent="0.25">
      <c r="A12" s="4">
        <f t="shared" si="0"/>
        <v>0</v>
      </c>
      <c r="B12" s="4">
        <f t="shared" si="1"/>
        <v>484.16666666666669</v>
      </c>
      <c r="C12" s="4">
        <f t="shared" si="8"/>
        <v>581</v>
      </c>
      <c r="D12" s="4">
        <f t="shared" si="2"/>
        <v>697.19999999999993</v>
      </c>
      <c r="E12" s="5">
        <f t="shared" si="3"/>
        <v>8800000</v>
      </c>
      <c r="F12" s="8">
        <f t="shared" si="4"/>
        <v>18176</v>
      </c>
      <c r="G12" s="8">
        <f t="shared" si="5"/>
        <v>15146</v>
      </c>
      <c r="H12" s="12">
        <f t="shared" si="6"/>
        <v>12622</v>
      </c>
      <c r="I12" s="4" t="e">
        <f>#REF!</f>
        <v>#REF!</v>
      </c>
      <c r="J12" s="4" t="str">
        <f t="shared" si="7"/>
        <v>index-II</v>
      </c>
      <c r="O12">
        <v>0</v>
      </c>
      <c r="P12">
        <v>581</v>
      </c>
      <c r="Q12">
        <f t="shared" ref="Q12" si="10">P12/1.2</f>
        <v>484.16666666666669</v>
      </c>
      <c r="R12" s="2">
        <v>8800000</v>
      </c>
      <c r="S12" s="16" t="s">
        <v>21</v>
      </c>
      <c r="T12" s="16"/>
    </row>
    <row r="13" spans="1:20" x14ac:dyDescent="0.25">
      <c r="A13" s="4">
        <f t="shared" si="0"/>
        <v>0</v>
      </c>
      <c r="B13" s="4">
        <f t="shared" si="1"/>
        <v>670</v>
      </c>
      <c r="C13" s="4">
        <f t="shared" si="8"/>
        <v>804</v>
      </c>
      <c r="D13" s="4">
        <f t="shared" si="2"/>
        <v>964.8</v>
      </c>
      <c r="E13" s="5">
        <f t="shared" si="3"/>
        <v>11036550</v>
      </c>
      <c r="F13" s="8">
        <f t="shared" si="4"/>
        <v>16472</v>
      </c>
      <c r="G13" s="8">
        <f t="shared" si="5"/>
        <v>13727</v>
      </c>
      <c r="H13" s="12">
        <f t="shared" si="6"/>
        <v>11439</v>
      </c>
      <c r="I13" s="4" t="e">
        <f>#REF!</f>
        <v>#REF!</v>
      </c>
      <c r="J13" s="4" t="str">
        <f t="shared" si="7"/>
        <v>index-II</v>
      </c>
      <c r="O13">
        <v>0</v>
      </c>
      <c r="P13">
        <f t="shared" ref="P13" si="11">O13/1.2</f>
        <v>0</v>
      </c>
      <c r="Q13">
        <v>670</v>
      </c>
      <c r="R13" s="2">
        <v>11036550</v>
      </c>
      <c r="S13" s="16" t="s">
        <v>21</v>
      </c>
      <c r="T13" s="16"/>
    </row>
    <row r="14" spans="1:20" x14ac:dyDescent="0.25">
      <c r="A14" s="4">
        <f t="shared" si="0"/>
        <v>0</v>
      </c>
      <c r="B14" s="4">
        <f t="shared" si="1"/>
        <v>441</v>
      </c>
      <c r="C14" s="4">
        <f t="shared" si="8"/>
        <v>529.19999999999993</v>
      </c>
      <c r="D14" s="4">
        <f t="shared" ref="D14:D15" si="12">C14*1.2</f>
        <v>635.03999999999985</v>
      </c>
      <c r="E14" s="5">
        <f t="shared" ref="E14:E15" si="13">R14</f>
        <v>6840792</v>
      </c>
      <c r="F14" s="8">
        <f t="shared" ref="F14:F15" si="14">ROUND((E14/B14),0)</f>
        <v>15512</v>
      </c>
      <c r="G14" s="8">
        <f t="shared" ref="G14:G15" si="15">ROUND((E14/C14),0)</f>
        <v>12927</v>
      </c>
      <c r="H14" s="13">
        <f t="shared" ref="H14:H15" si="16">ROUND((E14/D14),0)</f>
        <v>10772</v>
      </c>
      <c r="I14" s="4" t="e">
        <f>#REF!</f>
        <v>#REF!</v>
      </c>
      <c r="J14" s="4" t="str">
        <f t="shared" ref="J14:J15" si="17">S14</f>
        <v>index-II</v>
      </c>
      <c r="O14">
        <v>0</v>
      </c>
      <c r="P14">
        <f t="shared" ref="P14:P15" si="18">O14/1.2</f>
        <v>0</v>
      </c>
      <c r="Q14">
        <v>441</v>
      </c>
      <c r="R14" s="2">
        <v>6840792</v>
      </c>
      <c r="S14" s="16" t="s">
        <v>21</v>
      </c>
      <c r="T14" s="16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8" t="e">
        <f t="shared" si="14"/>
        <v>#DIV/0!</v>
      </c>
      <c r="G15" s="4" t="e">
        <f t="shared" si="15"/>
        <v>#DIV/0!</v>
      </c>
      <c r="H15" s="13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ref="Q15" si="19">P15/1.2</f>
        <v>0</v>
      </c>
      <c r="R15" s="2">
        <v>0</v>
      </c>
      <c r="S15" s="16"/>
      <c r="T15" s="16"/>
    </row>
    <row r="19" spans="6:26" x14ac:dyDescent="0.25">
      <c r="F19" t="s">
        <v>16</v>
      </c>
      <c r="G19" t="s">
        <v>24</v>
      </c>
    </row>
    <row r="20" spans="6:26" x14ac:dyDescent="0.25">
      <c r="G20" t="s">
        <v>14</v>
      </c>
      <c r="H20" s="14">
        <f>53.39*10.764</f>
        <v>574.68995999999993</v>
      </c>
    </row>
    <row r="21" spans="6:26" x14ac:dyDescent="0.25">
      <c r="G21" t="s">
        <v>17</v>
      </c>
      <c r="H21" s="14">
        <v>0</v>
      </c>
    </row>
    <row r="22" spans="6:26" x14ac:dyDescent="0.25">
      <c r="G22" t="s">
        <v>25</v>
      </c>
      <c r="H22" s="14">
        <v>20000</v>
      </c>
      <c r="O22" t="s">
        <v>15</v>
      </c>
      <c r="P22">
        <v>527</v>
      </c>
      <c r="S22" s="9"/>
      <c r="T22" s="9"/>
      <c r="U22" s="9"/>
      <c r="V22" s="9"/>
      <c r="W22" s="9"/>
      <c r="X22" s="9"/>
      <c r="Y22" s="9"/>
      <c r="Z22" s="9"/>
    </row>
    <row r="23" spans="6:26" x14ac:dyDescent="0.25">
      <c r="G23" t="s">
        <v>13</v>
      </c>
      <c r="H23" s="14">
        <f>H20*H22</f>
        <v>11493799.199999999</v>
      </c>
      <c r="O23" t="s">
        <v>26</v>
      </c>
      <c r="P23">
        <v>43</v>
      </c>
      <c r="S23" s="9"/>
      <c r="T23" s="9"/>
      <c r="U23" s="9"/>
      <c r="V23" s="9"/>
      <c r="W23" s="9"/>
      <c r="X23" s="9"/>
      <c r="Y23" s="9"/>
      <c r="Z23" s="9"/>
    </row>
    <row r="24" spans="6:26" x14ac:dyDescent="0.25">
      <c r="G24" s="6"/>
      <c r="H24" s="15"/>
      <c r="O24" t="s">
        <v>27</v>
      </c>
      <c r="P24">
        <v>40</v>
      </c>
      <c r="S24" s="9"/>
      <c r="T24" s="9"/>
      <c r="U24" s="9"/>
      <c r="V24" s="9"/>
      <c r="W24" s="9"/>
      <c r="X24" s="9"/>
      <c r="Y24" s="9"/>
      <c r="Z24" s="9"/>
    </row>
    <row r="25" spans="6:26" x14ac:dyDescent="0.25">
      <c r="R25" s="14"/>
      <c r="S25" s="9"/>
      <c r="T25" s="9"/>
      <c r="U25" s="9"/>
      <c r="V25" s="9"/>
      <c r="W25" s="9"/>
      <c r="X25" s="9"/>
      <c r="Y25" s="9"/>
      <c r="Z25" s="9"/>
    </row>
    <row r="26" spans="6:26" x14ac:dyDescent="0.25">
      <c r="F26" s="17" t="s">
        <v>22</v>
      </c>
      <c r="G26" s="17"/>
      <c r="H26" s="18">
        <v>10200000</v>
      </c>
      <c r="I26" s="17" t="s">
        <v>23</v>
      </c>
      <c r="J26" s="17"/>
      <c r="O26" t="s">
        <v>29</v>
      </c>
      <c r="P26">
        <f>P22+P23+P24</f>
        <v>610</v>
      </c>
      <c r="Q26" t="s">
        <v>28</v>
      </c>
      <c r="S26" s="9"/>
      <c r="T26" s="9"/>
      <c r="U26" s="9"/>
      <c r="V26" s="9"/>
      <c r="W26" s="9"/>
      <c r="X26" s="9"/>
      <c r="Y26" s="9"/>
      <c r="Z26" s="9"/>
    </row>
    <row r="27" spans="6:26" x14ac:dyDescent="0.25">
      <c r="S27" s="9"/>
      <c r="T27" s="9"/>
      <c r="U27" s="9"/>
      <c r="V27" s="9"/>
      <c r="W27" s="9"/>
      <c r="X27" s="9"/>
      <c r="Y27" s="9"/>
      <c r="Z27" s="9"/>
    </row>
    <row r="28" spans="6:26" x14ac:dyDescent="0.25">
      <c r="G28" t="s">
        <v>18</v>
      </c>
      <c r="S28" s="9"/>
      <c r="T28" s="9"/>
      <c r="U28" s="9"/>
      <c r="V28" s="9"/>
      <c r="W28" s="9"/>
      <c r="X28" s="9"/>
      <c r="Y28" s="9"/>
      <c r="Z28" s="9"/>
    </row>
    <row r="29" spans="6:26" x14ac:dyDescent="0.25">
      <c r="S29" s="9"/>
      <c r="T29" s="9"/>
      <c r="U29" s="9"/>
      <c r="V29" s="9"/>
      <c r="W29" s="9"/>
      <c r="X29" s="9"/>
      <c r="Y29" s="9"/>
      <c r="Z29" s="9"/>
    </row>
    <row r="30" spans="6:26" x14ac:dyDescent="0.25">
      <c r="S30" s="9"/>
      <c r="T30" s="9"/>
      <c r="U30" s="9"/>
      <c r="V30" s="9"/>
      <c r="W30" s="9"/>
      <c r="X30" s="9"/>
      <c r="Y30" s="9"/>
      <c r="Z30" s="9"/>
    </row>
    <row r="31" spans="6:26" x14ac:dyDescent="0.25">
      <c r="S31" s="9"/>
      <c r="T31" s="9"/>
      <c r="U31" s="9"/>
      <c r="V31" s="9"/>
      <c r="W31" s="9"/>
      <c r="X31" s="9"/>
      <c r="Y31" s="9"/>
      <c r="Z31" s="9"/>
    </row>
    <row r="32" spans="6:26" x14ac:dyDescent="0.25">
      <c r="S32" s="9"/>
      <c r="T32" s="9"/>
      <c r="U32" s="9"/>
      <c r="V32" s="9"/>
      <c r="W32" s="9"/>
      <c r="X32" s="9"/>
      <c r="Y32" s="9"/>
      <c r="Z32" s="9"/>
    </row>
    <row r="33" spans="15:26" x14ac:dyDescent="0.25">
      <c r="S33" s="9"/>
      <c r="T33" s="9"/>
      <c r="U33" s="9"/>
      <c r="V33" s="9"/>
      <c r="W33" s="9"/>
      <c r="X33" s="9"/>
      <c r="Y33" s="9"/>
      <c r="Z33" s="9"/>
    </row>
    <row r="34" spans="15:26" x14ac:dyDescent="0.25">
      <c r="S34" s="9"/>
      <c r="T34" s="9"/>
      <c r="U34" s="9"/>
      <c r="V34" s="9"/>
      <c r="W34" s="9"/>
      <c r="X34" s="9"/>
      <c r="Y34" s="9"/>
      <c r="Z34" s="9"/>
    </row>
    <row r="35" spans="15:26" x14ac:dyDescent="0.25">
      <c r="S35" s="9"/>
      <c r="T35" s="9"/>
      <c r="U35" s="9"/>
      <c r="V35" s="9"/>
      <c r="W35" s="9"/>
      <c r="X35" s="9"/>
      <c r="Y35" s="9"/>
      <c r="Z35" s="9"/>
    </row>
    <row r="36" spans="15:26" x14ac:dyDescent="0.25">
      <c r="S36" s="9"/>
      <c r="T36" s="9"/>
      <c r="U36" s="9"/>
      <c r="V36" s="9"/>
      <c r="W36" s="9"/>
      <c r="X36" s="9"/>
      <c r="Y36" s="9"/>
      <c r="Z36" s="9"/>
    </row>
    <row r="37" spans="15:26" x14ac:dyDescent="0.25">
      <c r="S37" s="9"/>
      <c r="T37" s="10"/>
      <c r="U37" s="9"/>
      <c r="V37" s="9"/>
      <c r="W37" s="9"/>
      <c r="X37" s="9"/>
      <c r="Y37" s="9"/>
      <c r="Z37" s="9"/>
    </row>
    <row r="38" spans="15:26" x14ac:dyDescent="0.25">
      <c r="S38" s="10"/>
      <c r="T38" s="9"/>
      <c r="U38" s="9"/>
      <c r="V38" s="9"/>
      <c r="W38" s="9"/>
      <c r="X38" s="9"/>
      <c r="Y38" s="9"/>
      <c r="Z38" s="9"/>
    </row>
    <row r="39" spans="15:26" x14ac:dyDescent="0.25">
      <c r="S39" s="9"/>
      <c r="T39" s="9"/>
      <c r="U39" s="9"/>
      <c r="V39" s="9"/>
      <c r="W39" s="9"/>
      <c r="X39" s="9"/>
      <c r="Y39" s="9"/>
      <c r="Z39" s="9"/>
    </row>
    <row r="40" spans="15:26" x14ac:dyDescent="0.25"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X27" sqref="X2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Z23" sqref="Z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48" sqref="P4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Z33" sqref="Z3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Desk-106</cp:lastModifiedBy>
  <cp:lastPrinted>2019-11-05T06:14:02Z</cp:lastPrinted>
  <dcterms:created xsi:type="dcterms:W3CDTF">2018-02-17T10:36:41Z</dcterms:created>
  <dcterms:modified xsi:type="dcterms:W3CDTF">2023-09-12T10:53:45Z</dcterms:modified>
</cp:coreProperties>
</file>