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Cruise Applaices Pvt. Ltd\302 (E-6)\"/>
    </mc:Choice>
  </mc:AlternateContent>
  <xr:revisionPtr revIDLastSave="0" documentId="13_ncr:1_{C35DEE19-D65C-48E4-962C-101262B613FA}" xr6:coauthVersionLast="36" xr6:coauthVersionMax="36" xr10:uidLastSave="{00000000-0000-0000-0000-000000000000}"/>
  <bookViews>
    <workbookView xWindow="0" yWindow="0" windowWidth="28800" windowHeight="12105" activeTab="6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P24" i="4" l="1"/>
  <c r="P23" i="4" l="1"/>
  <c r="T3" i="4" l="1"/>
  <c r="T4" i="4"/>
  <c r="T5" i="4"/>
  <c r="T6" i="4"/>
  <c r="T7" i="4"/>
  <c r="T8" i="4"/>
  <c r="T9" i="4"/>
  <c r="T10" i="4"/>
  <c r="T11" i="4"/>
  <c r="T12" i="4"/>
  <c r="T13" i="4"/>
  <c r="T2" i="4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2" i="4"/>
  <c r="R21" i="4"/>
  <c r="P22" i="4"/>
  <c r="H20" i="4"/>
  <c r="E26" i="4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Q6" i="4"/>
  <c r="P6" i="4"/>
  <c r="P5" i="4"/>
  <c r="Q4" i="4"/>
  <c r="P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<sst xmlns="http://schemas.openxmlformats.org/spreadsheetml/2006/main" count="32" uniqueCount="27">
  <si>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</si>
  <si>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</si>
  <si>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</si>
  <si>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</si>
  <si>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</si>
  <si>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</si>
  <si>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</si>
  <si>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</si>
  <si>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</si>
  <si>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</si>
  <si>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</si>
  <si>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</si>
  <si>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</si>
  <si>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f. no. 302, 3rd floor, Bldg. No. E - 6, Shree Sai Complex, Village Dadra and Nagar Haveli</t>
  </si>
  <si>
    <t>sbua</t>
  </si>
  <si>
    <t>previous repor t- 2021</t>
  </si>
  <si>
    <t>rate</t>
  </si>
  <si>
    <t>fmv</t>
  </si>
  <si>
    <t>Pl. considere excel sheet for measured area</t>
  </si>
  <si>
    <t>mca</t>
  </si>
  <si>
    <t>part oc - 2009 - pg no. 12</t>
  </si>
  <si>
    <t>1 bhk - 12 lakhs</t>
  </si>
  <si>
    <t>2 bhk - 17 to 18 lakhs</t>
  </si>
  <si>
    <t>loading - 60%</t>
  </si>
  <si>
    <t>yoc - 2011 - previous report</t>
  </si>
  <si>
    <t>BUA</t>
  </si>
  <si>
    <t>For 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</si>
</sst>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30</xdr:col>
      <xdr:colOff>607314</xdr:colOff>
      <xdr:row>57</xdr:row>
      <xdr:rowOff>74914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494AEB-020F-4265-ACC3-0477825D4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607314</xdr:colOff>
      <xdr:row>59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D581D7-5618-4054-A4C1-67DEFEA84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C10772-744C-4FE4-BC38-F9DFC7429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5354CD-E4BD-4AB7-82D6-8A9E23F69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zoomScaleNormal="100" workbookViewId="0">
      <selection activeCell="Q26" sqref="Q2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23</v>
      </c>
    </row>
    <row r="2" spans="1:20" x14ac:dyDescent="0.25">
      <c r="A2" s="4">
        <f t="shared" ref="A2:A15" si="0">N2</f>
        <v>0</v>
      </c>
      <c r="B2" s="4">
        <f t="shared" ref="B2:B15" si="1">Q2</f>
        <v>507</v>
      </c>
      <c r="C2" s="4">
        <f>B2*1.2</f>
        <v>608.4</v>
      </c>
      <c r="D2" s="4">
        <f t="shared" ref="D2:D13" si="2">C2*1.2</f>
        <v>730.07999999999993</v>
      </c>
      <c r="E2" s="5">
        <f t="shared" ref="E2:E13" si="3">R2</f>
        <v>2300000</v>
      </c>
      <c r="F2" s="10">
        <f t="shared" ref="F2:F13" si="4">ROUND((E2/B2),0)</f>
        <v>4536</v>
      </c>
      <c r="G2" s="10">
        <f t="shared" ref="G2:G13" si="5">ROUND((E2/C2),0)</f>
        <v>3780</v>
      </c>
      <c r="H2" s="10">
        <f t="shared" ref="H2:H13" si="6">ROUND((E2/D2),0)</f>
        <v>3150</v>
      </c>
      <c r="I2" s="4" t="e">
        <f>#REF!</f>
        <v>#REF!</v>
      </c>
      <c r="J2" s="4">
        <f t="shared" ref="J2:J13" si="7">S2</f>
        <v>811.2</v>
      </c>
      <c r="O2">
        <v>0</v>
      </c>
      <c r="P2">
        <f t="shared" ref="P2:P12" si="8">O2/1.2</f>
        <v>0</v>
      </c>
      <c r="Q2">
        <v>507</v>
      </c>
      <c r="R2" s="2">
        <v>2300000</v>
      </c>
      <c r="S2" s="8">
        <f>Q2*1.6</f>
        <v>811.2</v>
      </c>
      <c r="T2" s="8">
        <f>R2/S2</f>
        <v>2835.3057199211044</v>
      </c>
    </row>
    <row r="3" spans="1:20" x14ac:dyDescent="0.25">
      <c r="A3" s="4">
        <f t="shared" si="0"/>
        <v>0</v>
      </c>
      <c r="B3" s="4">
        <f t="shared" si="1"/>
        <v>480</v>
      </c>
      <c r="C3" s="4">
        <f t="shared" ref="C3:C15" si="9">B3*1.2</f>
        <v>576</v>
      </c>
      <c r="D3" s="4">
        <f t="shared" si="2"/>
        <v>691.19999999999993</v>
      </c>
      <c r="E3" s="15">
        <f t="shared" si="3"/>
        <v>2000000</v>
      </c>
      <c r="F3" s="10">
        <f t="shared" si="4"/>
        <v>4167</v>
      </c>
      <c r="G3" s="10">
        <f t="shared" si="5"/>
        <v>3472</v>
      </c>
      <c r="H3" s="10">
        <f t="shared" si="6"/>
        <v>2894</v>
      </c>
      <c r="I3" s="4" t="e">
        <f>#REF!</f>
        <v>#REF!</v>
      </c>
      <c r="J3" s="4">
        <f t="shared" si="7"/>
        <v>768</v>
      </c>
      <c r="O3">
        <v>0</v>
      </c>
      <c r="P3">
        <f t="shared" si="8"/>
        <v>0</v>
      </c>
      <c r="Q3">
        <v>480</v>
      </c>
      <c r="R3" s="2">
        <v>2000000</v>
      </c>
      <c r="S3" s="8">
        <f t="shared" ref="S3:S16" si="10">Q3*1.6</f>
        <v>768</v>
      </c>
      <c r="T3" s="8">
        <f t="shared" ref="T3:T13" si="11">R3/S3</f>
        <v>2604.1666666666665</v>
      </c>
    </row>
    <row r="4" spans="1:20" x14ac:dyDescent="0.25">
      <c r="A4" s="4">
        <f t="shared" si="0"/>
        <v>0</v>
      </c>
      <c r="B4" s="4">
        <f t="shared" si="1"/>
        <v>583.33333333333337</v>
      </c>
      <c r="C4" s="4">
        <f t="shared" si="9"/>
        <v>700</v>
      </c>
      <c r="D4" s="4">
        <f t="shared" si="2"/>
        <v>840</v>
      </c>
      <c r="E4" s="15">
        <f t="shared" si="3"/>
        <v>2350000</v>
      </c>
      <c r="F4" s="10">
        <f t="shared" si="4"/>
        <v>4029</v>
      </c>
      <c r="G4" s="10">
        <f t="shared" si="5"/>
        <v>3357</v>
      </c>
      <c r="H4" s="10">
        <f t="shared" si="6"/>
        <v>2798</v>
      </c>
      <c r="I4" s="4" t="e">
        <f>#REF!</f>
        <v>#REF!</v>
      </c>
      <c r="J4" s="4">
        <f t="shared" si="7"/>
        <v>933.33333333333348</v>
      </c>
      <c r="O4">
        <v>840</v>
      </c>
      <c r="P4">
        <f t="shared" si="8"/>
        <v>700</v>
      </c>
      <c r="Q4">
        <f t="shared" ref="Q4:Q12" si="12">P4/1.2</f>
        <v>583.33333333333337</v>
      </c>
      <c r="R4" s="2">
        <v>2350000</v>
      </c>
      <c r="S4" s="8">
        <f t="shared" si="10"/>
        <v>933.33333333333348</v>
      </c>
      <c r="T4" s="11">
        <f t="shared" si="11"/>
        <v>2517.8571428571427</v>
      </c>
    </row>
    <row r="5" spans="1:20" x14ac:dyDescent="0.25">
      <c r="A5" s="4">
        <f t="shared" si="0"/>
        <v>0</v>
      </c>
      <c r="B5" s="4">
        <f t="shared" si="1"/>
        <v>800</v>
      </c>
      <c r="C5" s="4">
        <f t="shared" si="9"/>
        <v>960</v>
      </c>
      <c r="D5" s="4">
        <f t="shared" si="2"/>
        <v>1152</v>
      </c>
      <c r="E5" s="15">
        <f t="shared" si="3"/>
        <v>2500000</v>
      </c>
      <c r="F5" s="10">
        <f t="shared" si="4"/>
        <v>3125</v>
      </c>
      <c r="G5" s="10">
        <f t="shared" si="5"/>
        <v>2604</v>
      </c>
      <c r="H5" s="10">
        <f t="shared" si="6"/>
        <v>2170</v>
      </c>
      <c r="I5" s="4" t="e">
        <f>#REF!</f>
        <v>#REF!</v>
      </c>
      <c r="J5" s="4">
        <f t="shared" si="7"/>
        <v>1280</v>
      </c>
      <c r="O5">
        <v>0</v>
      </c>
      <c r="P5">
        <f t="shared" si="8"/>
        <v>0</v>
      </c>
      <c r="Q5">
        <v>800</v>
      </c>
      <c r="R5" s="2">
        <v>2500000</v>
      </c>
      <c r="S5" s="8">
        <f t="shared" si="10"/>
        <v>1280</v>
      </c>
      <c r="T5" s="11">
        <f t="shared" si="11"/>
        <v>1953.125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15">
        <f t="shared" si="3"/>
        <v>0</v>
      </c>
      <c r="F6" s="10" t="e">
        <f t="shared" si="4"/>
        <v>#DIV/0!</v>
      </c>
      <c r="G6" s="10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12"/>
        <v>0</v>
      </c>
      <c r="R6" s="2">
        <v>0</v>
      </c>
      <c r="S6" s="8">
        <f t="shared" si="10"/>
        <v>0</v>
      </c>
      <c r="T6" s="8" t="e">
        <f t="shared" si="11"/>
        <v>#DIV/0!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1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2"/>
        <v>0</v>
      </c>
      <c r="R7" s="2">
        <v>0</v>
      </c>
      <c r="S7" s="8">
        <f t="shared" si="10"/>
        <v>0</v>
      </c>
      <c r="T7" s="8" t="e">
        <f t="shared" si="11"/>
        <v>#DIV/0!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1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2"/>
        <v>0</v>
      </c>
      <c r="R8" s="2">
        <v>0</v>
      </c>
      <c r="S8" s="8">
        <f t="shared" si="10"/>
        <v>0</v>
      </c>
      <c r="T8" s="8" t="e">
        <f t="shared" si="11"/>
        <v>#DIV/0!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1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2"/>
        <v>0</v>
      </c>
      <c r="R9" s="2">
        <v>0</v>
      </c>
      <c r="S9" s="8">
        <f t="shared" si="10"/>
        <v>0</v>
      </c>
      <c r="T9" s="8" t="e">
        <f t="shared" si="11"/>
        <v>#DIV/0!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1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2"/>
        <v>0</v>
      </c>
      <c r="R10" s="2">
        <v>0</v>
      </c>
      <c r="S10" s="8">
        <f t="shared" si="10"/>
        <v>0</v>
      </c>
      <c r="T10" s="8" t="e">
        <f t="shared" si="11"/>
        <v>#DIV/0!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15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2"/>
        <v>0</v>
      </c>
      <c r="R11" s="2">
        <v>0</v>
      </c>
      <c r="S11" s="8">
        <f t="shared" si="10"/>
        <v>0</v>
      </c>
      <c r="T11" s="8" t="e">
        <f t="shared" si="11"/>
        <v>#DIV/0!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1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2"/>
        <v>0</v>
      </c>
      <c r="R12" s="2">
        <v>0</v>
      </c>
      <c r="S12" s="8">
        <f t="shared" si="10"/>
        <v>0</v>
      </c>
      <c r="T12" s="8" t="e">
        <f t="shared" si="11"/>
        <v>#DIV/0!</v>
      </c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3">O13/1.2</f>
        <v>0</v>
      </c>
      <c r="Q13">
        <f t="shared" ref="Q13" si="14">P13/1.2</f>
        <v>0</v>
      </c>
      <c r="R13" s="2">
        <v>0</v>
      </c>
      <c r="S13" s="8">
        <f t="shared" si="10"/>
        <v>0</v>
      </c>
      <c r="T13" s="8" t="e">
        <f t="shared" si="11"/>
        <v>#DIV/0!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5">C14*1.2</f>
        <v>0</v>
      </c>
      <c r="E14" s="5">
        <f t="shared" ref="E14:E15" si="16">R14</f>
        <v>0</v>
      </c>
      <c r="F14" s="10" t="e">
        <f t="shared" ref="F14:F15" si="17">ROUND((E14/B14),0)</f>
        <v>#DIV/0!</v>
      </c>
      <c r="G14" s="10" t="e">
        <f t="shared" ref="G14:G15" si="18">ROUND((E14/C14),0)</f>
        <v>#DIV/0!</v>
      </c>
      <c r="H14" s="4" t="e">
        <f t="shared" ref="H14:H15" si="19">ROUND((E14/D14),0)</f>
        <v>#DIV/0!</v>
      </c>
      <c r="I14" s="4" t="e">
        <f>#REF!</f>
        <v>#REF!</v>
      </c>
      <c r="J14" s="4">
        <f t="shared" ref="J14:J15" si="20">S14</f>
        <v>0</v>
      </c>
      <c r="O14">
        <v>0</v>
      </c>
      <c r="P14">
        <f t="shared" ref="P14:P15" si="21">O14/1.2</f>
        <v>0</v>
      </c>
      <c r="Q14">
        <f t="shared" ref="Q14:Q15" si="22">P14/1.2</f>
        <v>0</v>
      </c>
      <c r="R14" s="2">
        <v>0</v>
      </c>
      <c r="S14" s="8">
        <f t="shared" si="10"/>
        <v>0</v>
      </c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5"/>
        <v>0</v>
      </c>
      <c r="E15" s="5">
        <f t="shared" si="16"/>
        <v>0</v>
      </c>
      <c r="F15" s="10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 t="e">
        <f>#REF!</f>
        <v>#REF!</v>
      </c>
      <c r="J15" s="4">
        <f t="shared" si="20"/>
        <v>0</v>
      </c>
      <c r="O15">
        <v>0</v>
      </c>
      <c r="P15">
        <f t="shared" si="21"/>
        <v>0</v>
      </c>
      <c r="Q15">
        <f t="shared" si="22"/>
        <v>0</v>
      </c>
      <c r="R15" s="2">
        <v>0</v>
      </c>
      <c r="S15" s="8">
        <f t="shared" si="10"/>
        <v>0</v>
      </c>
      <c r="T15" s="8"/>
    </row>
    <row r="16" spans="1:20" x14ac:dyDescent="0.25">
      <c r="S16" s="8">
        <f t="shared" si="10"/>
        <v>0</v>
      </c>
    </row>
    <row r="17" spans="4:24" x14ac:dyDescent="0.25">
      <c r="G17" t="s">
        <v>13</v>
      </c>
    </row>
    <row r="18" spans="4:24" x14ac:dyDescent="0.25">
      <c r="G18" t="s">
        <v>14</v>
      </c>
      <c r="H18">
        <v>639</v>
      </c>
    </row>
    <row r="19" spans="4:24" x14ac:dyDescent="0.25">
      <c r="G19" t="s">
        <v>16</v>
      </c>
      <c r="H19">
        <v>1900</v>
      </c>
      <c r="O19" s="4" t="s">
        <v>18</v>
      </c>
    </row>
    <row r="20" spans="4:24" x14ac:dyDescent="0.25">
      <c r="G20" t="s">
        <v>17</v>
      </c>
      <c r="H20">
        <f>H19*H18</f>
        <v>1214100</v>
      </c>
    </row>
    <row r="21" spans="4:24" x14ac:dyDescent="0.25">
      <c r="O21" t="s">
        <v>19</v>
      </c>
      <c r="P21">
        <v>397</v>
      </c>
      <c r="Q21">
        <v>4000</v>
      </c>
      <c r="R21">
        <f>Q21*P21</f>
        <v>1588000</v>
      </c>
    </row>
    <row r="22" spans="4:24" x14ac:dyDescent="0.25">
      <c r="G22" s="6"/>
      <c r="H22" s="6"/>
      <c r="P22">
        <f>H18/P21</f>
        <v>1.6095717884130982</v>
      </c>
    </row>
    <row r="23" spans="4:24" x14ac:dyDescent="0.25">
      <c r="D23" t="s">
        <v>15</v>
      </c>
      <c r="O23" s="11" t="s">
        <v>25</v>
      </c>
      <c r="P23" s="11">
        <f>P21*1.2</f>
        <v>476.4</v>
      </c>
      <c r="Q23" t="s">
        <v>26</v>
      </c>
    </row>
    <row r="24" spans="4:24" x14ac:dyDescent="0.25">
      <c r="D24" t="s">
        <v>14</v>
      </c>
      <c r="E24">
        <v>639</v>
      </c>
      <c r="H24" t="s">
        <v>20</v>
      </c>
      <c r="P24" s="11">
        <f>H20/P23</f>
        <v>2548.4886649874056</v>
      </c>
      <c r="Q24" s="11"/>
      <c r="R24" s="13"/>
      <c r="T24" s="11"/>
      <c r="U24" s="11"/>
      <c r="V24" s="11"/>
      <c r="W24" s="11"/>
      <c r="X24" s="11"/>
    </row>
    <row r="25" spans="4:24" x14ac:dyDescent="0.25">
      <c r="D25" t="s">
        <v>16</v>
      </c>
      <c r="E25">
        <v>2570</v>
      </c>
      <c r="H25" t="s">
        <v>21</v>
      </c>
      <c r="P25" s="11"/>
      <c r="Q25" s="14"/>
      <c r="R25" s="14"/>
      <c r="T25" s="14"/>
      <c r="U25" s="14"/>
      <c r="V25" s="11"/>
      <c r="W25" s="11"/>
      <c r="X25" s="11"/>
    </row>
    <row r="26" spans="4:24" x14ac:dyDescent="0.25">
      <c r="D26" t="s">
        <v>17</v>
      </c>
      <c r="E26">
        <f>E25*E24</f>
        <v>1642230</v>
      </c>
      <c r="H26" t="s">
        <v>22</v>
      </c>
      <c r="P26" s="11"/>
      <c r="Q26" s="11"/>
      <c r="R26" s="11"/>
      <c r="T26" s="11"/>
      <c r="U26" s="11"/>
      <c r="V26" s="11"/>
      <c r="W26" s="11"/>
      <c r="X26" s="11"/>
    </row>
    <row r="27" spans="4:24" x14ac:dyDescent="0.25">
      <c r="H27" t="s">
        <v>24</v>
      </c>
      <c r="P27" s="11"/>
      <c r="Q27" s="11"/>
      <c r="R27" s="11"/>
      <c r="T27" s="11"/>
      <c r="U27" s="11"/>
      <c r="V27" s="11"/>
      <c r="W27" s="11"/>
      <c r="X27" s="11"/>
    </row>
    <row r="28" spans="4:24" x14ac:dyDescent="0.25">
      <c r="P28" s="11"/>
      <c r="Q28" s="11"/>
      <c r="R28" s="12"/>
      <c r="T28" s="12"/>
      <c r="U28" s="12"/>
      <c r="V28" s="11"/>
      <c r="W28" s="11"/>
      <c r="X28" s="11"/>
    </row>
    <row r="29" spans="4:24" x14ac:dyDescent="0.25">
      <c r="P29" s="11"/>
      <c r="Q29" s="11"/>
      <c r="R29" s="11"/>
      <c r="T29" s="11"/>
      <c r="U29" s="11"/>
      <c r="V29" s="11"/>
      <c r="W29" s="11"/>
      <c r="X29" s="11"/>
    </row>
    <row r="30" spans="4:24" x14ac:dyDescent="0.25">
      <c r="P30" s="11"/>
      <c r="Q30" s="11"/>
      <c r="R30" s="11"/>
      <c r="T30" s="11"/>
      <c r="U30" s="11"/>
      <c r="V30" s="11"/>
      <c r="W30" s="11"/>
      <c r="X30" s="11"/>
    </row>
    <row r="31" spans="4:24" x14ac:dyDescent="0.25">
      <c r="P31" s="11"/>
      <c r="Q31" s="11"/>
      <c r="R31" s="11"/>
      <c r="T31" s="11"/>
      <c r="U31" s="11"/>
      <c r="V31" s="11"/>
      <c r="W31" s="11"/>
      <c r="X31" s="11"/>
    </row>
    <row r="32" spans="4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7" zoomScaleNormal="100" workbookViewId="0">
      <selection activeCell="B3" sqref="B3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abSelected="1"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cp:lastPrinted>2019-11-05T06:14:02Z</cp:lastPrinted>
  <dcterms:created xsi:type="dcterms:W3CDTF">2018-02-17T10:36:41Z</dcterms:created>
  <dcterms:modified xsi:type="dcterms:W3CDTF">2023-09-21T10:03:12Z</dcterms:modified>
</cp:coreProperties>
</file>