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3698\"/>
    </mc:Choice>
  </mc:AlternateContent>
  <bookViews>
    <workbookView xWindow="0" yWindow="0" windowWidth="24000" windowHeight="963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6" i="2"/>
  <c r="D7" i="2"/>
  <c r="D9" i="2"/>
  <c r="D5" i="2"/>
  <c r="M7" i="2"/>
  <c r="D20" i="2"/>
  <c r="L7" i="2"/>
  <c r="C20" i="2"/>
  <c r="O9" i="1" l="1"/>
  <c r="M9" i="1"/>
  <c r="M8" i="1"/>
  <c r="E21" i="1"/>
  <c r="G18" i="1"/>
  <c r="G14" i="1"/>
  <c r="E19" i="1" l="1"/>
  <c r="G13" i="1"/>
  <c r="F12" i="1"/>
  <c r="F11" i="1"/>
</calcChain>
</file>

<file path=xl/sharedStrings.xml><?xml version="1.0" encoding="utf-8"?>
<sst xmlns="http://schemas.openxmlformats.org/spreadsheetml/2006/main" count="31" uniqueCount="29">
  <si>
    <t>CA</t>
  </si>
  <si>
    <t>BAL</t>
  </si>
  <si>
    <t>TCA</t>
  </si>
  <si>
    <t>BUA</t>
  </si>
  <si>
    <t>RATE</t>
  </si>
  <si>
    <t>FMV</t>
  </si>
  <si>
    <t>IV</t>
  </si>
  <si>
    <t>RR</t>
  </si>
  <si>
    <t>Sr.</t>
  </si>
  <si>
    <t>Particulars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</si>
  <si>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</si>
  <si>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</si>
  <si>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</si>
  <si>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</si>
  <si>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</si>
  <si>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</si>
  <si>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</si>
  <si>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</si>
  <si>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</si>
  <si>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</t>
  </si>
  <si>
    <t>Tiling &amp; Kitchen Platform</t>
  </si>
  <si>
    <t>Internal painting</t>
  </si>
  <si>
    <t>External painting</t>
  </si>
  <si>
    <t xml:space="preserve"> plumbing</t>
  </si>
  <si>
    <t>Electrification, Sanitary installation</t>
  </si>
  <si>
    <t>Lift Installation</t>
  </si>
  <si>
    <t>Passage, Staircase &amp; Lobby development</t>
  </si>
  <si>
    <t>External developments / Final finishing work</t>
  </si>
  <si>
    <t>LG+UG+2P+22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</si>
</sst>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  <xf numFmtId="0" fontId="2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O27"/>
  <sheetViews>
    <sheetView tabSelected="1" workbookViewId="0">
      <selection activeCell="O20" sqref="O20"/>
    </sheetView>
  </sheetViews>
  <sheetFormatPr defaultRowHeight="15" x14ac:dyDescent="0.25"/>
  <cols>
    <col min="5" max="5" width="14.28515625" bestFit="1" customWidth="1"/>
    <col min="7" max="7" width="10" bestFit="1" customWidth="1"/>
    <col min="9" max="9" width="10" bestFit="1" customWidth="1"/>
    <col min="13" max="13" width="10" bestFit="1" customWidth="1"/>
    <col min="15" max="15" width="12.5703125" bestFit="1" customWidth="1"/>
  </cols>
  <sheetData>
    <row r="7" spans="4:15" x14ac:dyDescent="0.25">
      <c r="L7" t="s">
        <v>7</v>
      </c>
      <c r="M7" s="1">
        <v>84630</v>
      </c>
      <c r="O7" s="1">
        <v>1067</v>
      </c>
    </row>
    <row r="8" spans="4:15" x14ac:dyDescent="0.25">
      <c r="M8" s="3">
        <f>M7/100*105</f>
        <v>88861.5</v>
      </c>
      <c r="O8" s="1">
        <v>8255</v>
      </c>
    </row>
    <row r="9" spans="4:15" x14ac:dyDescent="0.25">
      <c r="M9" s="3">
        <f>M8/10.764</f>
        <v>8255.434782608696</v>
      </c>
      <c r="O9" s="1">
        <f>O8*O7</f>
        <v>8808085</v>
      </c>
    </row>
    <row r="10" spans="4:15" x14ac:dyDescent="0.25">
      <c r="D10" s="1"/>
      <c r="E10" s="1"/>
      <c r="F10" s="1"/>
      <c r="G10" s="1"/>
      <c r="H10" s="1"/>
    </row>
    <row r="11" spans="4:15" x14ac:dyDescent="0.25">
      <c r="D11" s="1" t="s">
        <v>0</v>
      </c>
      <c r="E11" s="1">
        <v>83.55</v>
      </c>
      <c r="F11" s="1">
        <f>E11*10.764</f>
        <v>899.33219999999994</v>
      </c>
      <c r="G11" s="1">
        <v>899</v>
      </c>
      <c r="H11" s="1"/>
    </row>
    <row r="12" spans="4:15" x14ac:dyDescent="0.25">
      <c r="D12" s="1" t="s">
        <v>1</v>
      </c>
      <c r="E12" s="1">
        <v>6.58</v>
      </c>
      <c r="F12" s="1">
        <f>E12*10.764</f>
        <v>70.827119999999994</v>
      </c>
      <c r="G12" s="1">
        <v>71</v>
      </c>
      <c r="H12" s="1"/>
    </row>
    <row r="13" spans="4:15" x14ac:dyDescent="0.25">
      <c r="D13" s="1" t="s">
        <v>2</v>
      </c>
      <c r="E13" s="1"/>
      <c r="F13" s="1"/>
      <c r="G13" s="1">
        <f>G11+G12</f>
        <v>970</v>
      </c>
      <c r="H13" s="1"/>
    </row>
    <row r="14" spans="4:15" x14ac:dyDescent="0.25">
      <c r="D14" s="1" t="s">
        <v>3</v>
      </c>
      <c r="E14" s="1"/>
      <c r="F14" s="1"/>
      <c r="G14" s="1">
        <f>G13*1.1</f>
        <v>1067</v>
      </c>
      <c r="H14" s="1"/>
    </row>
    <row r="15" spans="4:15" x14ac:dyDescent="0.25">
      <c r="D15" s="1"/>
      <c r="E15" s="1"/>
      <c r="F15" s="1"/>
      <c r="G15" s="1"/>
      <c r="H15" s="1"/>
    </row>
    <row r="16" spans="4:15" x14ac:dyDescent="0.25">
      <c r="D16" s="1"/>
      <c r="E16" s="1"/>
      <c r="F16" s="1"/>
      <c r="G16" s="1"/>
      <c r="H16" s="1"/>
    </row>
    <row r="17" spans="4:9" x14ac:dyDescent="0.25">
      <c r="D17" s="1" t="s">
        <v>0</v>
      </c>
      <c r="E17" s="1">
        <v>970</v>
      </c>
      <c r="F17" s="1"/>
      <c r="G17" s="1"/>
      <c r="H17" s="1"/>
    </row>
    <row r="18" spans="4:9" x14ac:dyDescent="0.25">
      <c r="D18" s="1" t="s">
        <v>4</v>
      </c>
      <c r="E18" s="1">
        <v>13000</v>
      </c>
      <c r="F18" s="1">
        <v>2800</v>
      </c>
      <c r="G18" s="1">
        <f>E18-F18</f>
        <v>10200</v>
      </c>
      <c r="H18" s="1"/>
    </row>
    <row r="19" spans="4:9" x14ac:dyDescent="0.25">
      <c r="D19" s="1" t="s">
        <v>5</v>
      </c>
      <c r="E19" s="1">
        <f>E17*E18</f>
        <v>12610000</v>
      </c>
      <c r="F19" s="1"/>
      <c r="G19" s="1"/>
      <c r="H19" s="1"/>
      <c r="I19" s="2">
        <f>E19*0.025/12</f>
        <v>26270.833333333332</v>
      </c>
    </row>
    <row r="20" spans="4:9" x14ac:dyDescent="0.25">
      <c r="D20" s="1"/>
      <c r="E20" s="1"/>
      <c r="F20" s="1"/>
      <c r="G20" s="1"/>
      <c r="H20" s="1"/>
    </row>
    <row r="21" spans="4:9" x14ac:dyDescent="0.25">
      <c r="D21" s="1" t="s">
        <v>6</v>
      </c>
      <c r="E21" s="1">
        <f>1067*2800</f>
        <v>2987600</v>
      </c>
      <c r="F21" s="1"/>
      <c r="G21" s="1"/>
      <c r="H21" s="1"/>
    </row>
    <row r="22" spans="4:9" x14ac:dyDescent="0.25">
      <c r="D22" s="1" t="s">
        <v>7</v>
      </c>
      <c r="E22" s="1"/>
      <c r="F22" s="1"/>
      <c r="G22" s="1"/>
      <c r="H22" s="1"/>
    </row>
    <row r="23" spans="4:9" x14ac:dyDescent="0.25">
      <c r="D23" s="1"/>
      <c r="E23" s="1"/>
      <c r="F23" s="1"/>
      <c r="G23" s="1"/>
      <c r="H23" s="1"/>
    </row>
    <row r="24" spans="4:9" x14ac:dyDescent="0.25">
      <c r="D24" s="1"/>
      <c r="E24" s="1"/>
      <c r="F24" s="1"/>
      <c r="G24" s="1"/>
      <c r="H24" s="1"/>
    </row>
    <row r="25" spans="4:9" x14ac:dyDescent="0.25">
      <c r="D25" s="1"/>
      <c r="E25" s="1"/>
      <c r="F25" s="1"/>
      <c r="G25" s="1"/>
      <c r="H25" s="1"/>
    </row>
    <row r="26" spans="4:9" x14ac:dyDescent="0.25">
      <c r="D26" s="1"/>
      <c r="E26" s="1"/>
      <c r="F26" s="1"/>
      <c r="G26" s="1"/>
      <c r="H26" s="1"/>
    </row>
    <row r="27" spans="4:9" x14ac:dyDescent="0.25">
      <c r="D27" s="1"/>
      <c r="E27" s="1"/>
      <c r="F27" s="1"/>
      <c r="G27" s="1"/>
      <c r="H2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6" sqref="M6"/>
    </sheetView>
  </sheetViews>
  <sheetFormatPr defaultRowHeight="15" x14ac:dyDescent="0.25"/>
  <cols>
    <col min="2" max="2" width="38.42578125" customWidth="1"/>
    <col min="4" max="4" width="11.5703125" bestFit="1" customWidth="1"/>
  </cols>
  <sheetData>
    <row r="1" spans="1:13" ht="30.75" thickBot="1" x14ac:dyDescent="0.3">
      <c r="A1" s="4" t="s">
        <v>8</v>
      </c>
      <c r="B1" s="4" t="s">
        <v>9</v>
      </c>
      <c r="C1" s="9" t="s">
        <v>10</v>
      </c>
      <c r="D1" s="10"/>
    </row>
    <row r="2" spans="1:13" x14ac:dyDescent="0.25">
      <c r="A2" s="11"/>
      <c r="B2" s="5"/>
      <c r="C2" s="12"/>
      <c r="D2" s="10"/>
      <c r="L2" t="s">
        <v>28</v>
      </c>
    </row>
    <row r="3" spans="1:13" x14ac:dyDescent="0.25">
      <c r="A3" s="13">
        <v>1</v>
      </c>
      <c r="B3" s="6" t="s">
        <v>11</v>
      </c>
      <c r="C3" s="14">
        <v>5</v>
      </c>
      <c r="D3" s="10">
        <v>5</v>
      </c>
      <c r="L3">
        <v>1</v>
      </c>
      <c r="M3">
        <v>1</v>
      </c>
    </row>
    <row r="4" spans="1:13" x14ac:dyDescent="0.25">
      <c r="A4" s="13">
        <v>2</v>
      </c>
      <c r="B4" s="6" t="s">
        <v>12</v>
      </c>
      <c r="C4" s="14">
        <v>5</v>
      </c>
      <c r="D4" s="10">
        <v>5</v>
      </c>
      <c r="L4">
        <v>1</v>
      </c>
      <c r="M4">
        <v>1</v>
      </c>
    </row>
    <row r="5" spans="1:13" x14ac:dyDescent="0.25">
      <c r="A5" s="13">
        <v>3</v>
      </c>
      <c r="B5" s="6" t="s">
        <v>13</v>
      </c>
      <c r="C5" s="14">
        <v>40</v>
      </c>
      <c r="D5" s="10">
        <f>C5/26*11</f>
        <v>16.923076923076923</v>
      </c>
      <c r="L5">
        <v>2</v>
      </c>
      <c r="M5">
        <v>2</v>
      </c>
    </row>
    <row r="6" spans="1:13" x14ac:dyDescent="0.25">
      <c r="A6" s="13">
        <v>4</v>
      </c>
      <c r="B6" s="6" t="s">
        <v>14</v>
      </c>
      <c r="C6" s="14">
        <v>7</v>
      </c>
      <c r="D6" s="10">
        <f t="shared" ref="D6:D9" si="0">C6/26*11</f>
        <v>2.9615384615384612</v>
      </c>
      <c r="L6">
        <v>22</v>
      </c>
      <c r="M6">
        <v>7</v>
      </c>
    </row>
    <row r="7" spans="1:13" x14ac:dyDescent="0.25">
      <c r="A7" s="13">
        <v>5</v>
      </c>
      <c r="B7" s="6" t="s">
        <v>15</v>
      </c>
      <c r="C7" s="14">
        <v>7</v>
      </c>
      <c r="D7" s="10">
        <f t="shared" si="0"/>
        <v>2.9615384615384612</v>
      </c>
      <c r="L7" s="17">
        <f>SUM(L3:L6)</f>
        <v>26</v>
      </c>
      <c r="M7" s="17">
        <f>SUM(M3:M6)</f>
        <v>11</v>
      </c>
    </row>
    <row r="8" spans="1:13" x14ac:dyDescent="0.25">
      <c r="A8" s="13">
        <v>6</v>
      </c>
      <c r="B8" s="6" t="s">
        <v>16</v>
      </c>
      <c r="C8" s="14">
        <v>3.5</v>
      </c>
      <c r="D8" s="10"/>
    </row>
    <row r="9" spans="1:13" x14ac:dyDescent="0.25">
      <c r="A9" s="13">
        <v>7</v>
      </c>
      <c r="B9" s="6" t="s">
        <v>17</v>
      </c>
      <c r="C9" s="14">
        <v>3.5</v>
      </c>
      <c r="D9" s="10">
        <f t="shared" si="0"/>
        <v>1.4807692307692306</v>
      </c>
    </row>
    <row r="10" spans="1:13" x14ac:dyDescent="0.25">
      <c r="A10" s="13">
        <v>8</v>
      </c>
      <c r="B10" s="6" t="s">
        <v>18</v>
      </c>
      <c r="C10" s="14">
        <v>5</v>
      </c>
      <c r="D10" s="10"/>
    </row>
    <row r="11" spans="1:13" x14ac:dyDescent="0.25">
      <c r="A11" s="13">
        <v>9</v>
      </c>
      <c r="B11" s="6" t="s">
        <v>19</v>
      </c>
      <c r="C11" s="14">
        <v>5</v>
      </c>
      <c r="D11" s="10"/>
    </row>
    <row r="12" spans="1:13" x14ac:dyDescent="0.25">
      <c r="A12" s="13"/>
      <c r="B12" s="6" t="s">
        <v>20</v>
      </c>
      <c r="C12" s="14">
        <v>5</v>
      </c>
      <c r="D12" s="10"/>
    </row>
    <row r="13" spans="1:13" x14ac:dyDescent="0.25">
      <c r="A13" s="13">
        <v>10</v>
      </c>
      <c r="B13" s="6" t="s">
        <v>21</v>
      </c>
      <c r="C13" s="14">
        <v>1.5</v>
      </c>
      <c r="D13" s="10"/>
    </row>
    <row r="14" spans="1:13" x14ac:dyDescent="0.25">
      <c r="A14" s="13">
        <v>11</v>
      </c>
      <c r="B14" s="6" t="s">
        <v>22</v>
      </c>
      <c r="C14" s="14">
        <v>1.5</v>
      </c>
      <c r="D14" s="10"/>
    </row>
    <row r="15" spans="1:13" x14ac:dyDescent="0.25">
      <c r="A15" s="13">
        <v>12</v>
      </c>
      <c r="B15" s="6" t="s">
        <v>23</v>
      </c>
      <c r="C15" s="14">
        <v>2.5</v>
      </c>
      <c r="D15" s="10"/>
    </row>
    <row r="16" spans="1:13" x14ac:dyDescent="0.25">
      <c r="A16" s="13"/>
      <c r="B16" s="6" t="s">
        <v>24</v>
      </c>
      <c r="C16" s="14">
        <v>2.5</v>
      </c>
      <c r="D16" s="10"/>
    </row>
    <row r="17" spans="1:4" x14ac:dyDescent="0.25">
      <c r="A17" s="13">
        <v>13</v>
      </c>
      <c r="B17" s="6" t="s">
        <v>25</v>
      </c>
      <c r="C17" s="14">
        <v>2</v>
      </c>
      <c r="D17" s="10"/>
    </row>
    <row r="18" spans="1:4" x14ac:dyDescent="0.25">
      <c r="A18" s="13">
        <v>14</v>
      </c>
      <c r="B18" s="6" t="s">
        <v>26</v>
      </c>
      <c r="C18" s="14">
        <v>2</v>
      </c>
      <c r="D18" s="10"/>
    </row>
    <row r="19" spans="1:4" ht="30.75" thickBot="1" x14ac:dyDescent="0.3">
      <c r="A19" s="13">
        <v>15</v>
      </c>
      <c r="B19" s="7" t="s">
        <v>27</v>
      </c>
      <c r="C19" s="15">
        <v>2</v>
      </c>
      <c r="D19" s="10"/>
    </row>
    <row r="20" spans="1:4" x14ac:dyDescent="0.25">
      <c r="A20" s="8"/>
      <c r="B20" s="8"/>
      <c r="C20" s="16">
        <f>SUM(C3:C19)</f>
        <v>100</v>
      </c>
      <c r="D20" s="10">
        <f>SUM(D3:D19)</f>
        <v>34.32692307692308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2023-09-12T10:54:10Z</dcterms:created>
  <dcterms:modified xsi:type="dcterms:W3CDTF">2023-09-16T06:23:39Z</dcterms:modified>
</cp:coreProperties>
</file>