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Cooldeck\"/>
    </mc:Choice>
  </mc:AlternateContent>
  <xr:revisionPtr revIDLastSave="0" documentId="13_ncr:1_{05C041A6-C7FE-49C6-AE30-13B973B33E2D}" xr6:coauthVersionLast="36" xr6:coauthVersionMax="36" xr10:uidLastSave="{00000000-0000-0000-0000-000000000000}"/>
  <bookViews>
    <workbookView xWindow="0" yWindow="0" windowWidth="28800" windowHeight="12105" activeTab="4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4" l="1"/>
  <c r="V20" i="4"/>
  <c r="M23" i="1" l="1"/>
  <c r="N2" i="1" l="1"/>
  <c r="O2" i="1" s="1"/>
  <c r="P2" i="1" s="1"/>
  <c r="Q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R3" i="1" s="1"/>
  <c r="T3" i="1" s="1"/>
  <c r="N4" i="1"/>
  <c r="O4" i="1" s="1"/>
  <c r="P4" i="1" s="1"/>
  <c r="R4" i="1" s="1"/>
  <c r="T4" i="1" s="1"/>
  <c r="N5" i="1"/>
  <c r="O5" i="1" s="1"/>
  <c r="P5" i="1" s="1"/>
  <c r="R5" i="1" s="1"/>
  <c r="T5" i="1" s="1"/>
  <c r="N6" i="1"/>
  <c r="O6" i="1" s="1"/>
  <c r="P6" i="1" s="1"/>
  <c r="R6" i="1" s="1"/>
  <c r="T6" i="1" s="1"/>
  <c r="N7" i="1"/>
  <c r="O7" i="1" s="1"/>
  <c r="P7" i="1" s="1"/>
  <c r="R7" i="1" s="1"/>
  <c r="T7" i="1" s="1"/>
  <c r="N8" i="1"/>
  <c r="O8" i="1" s="1"/>
  <c r="P8" i="1" s="1"/>
  <c r="Q8" i="1" s="1"/>
  <c r="R8" i="1" s="1"/>
  <c r="T8" i="1" s="1"/>
  <c r="N9" i="1"/>
  <c r="O9" i="1" s="1"/>
  <c r="P9" i="1" s="1"/>
  <c r="Q9" i="1" s="1"/>
  <c r="R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<sst xmlns="http://schemas.openxmlformats.org/spreadsheetml/2006/main" count="36" uniqueCount="25">
  <si>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</si>
  <si>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</si>
  <si>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</si>
  <si>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</si>
  <si>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</si>
  <si>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</si>
  <si>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</si>
  <si>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</si>
  <si>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</si>
  <si>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</si>
  <si>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</si>
  <si>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</si>
  <si>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</si>
  <si>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</si>
  <si>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</si>
  <si>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</si>
  <si>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</si>
  <si>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S. no. 61/1 and 61/2, Kadaiya, Near polycab and fibre web co, costatl highwayn nani daman</t>
  </si>
  <si>
    <t>61/1</t>
  </si>
  <si>
    <t>61/2</t>
  </si>
  <si>
    <t>ind</t>
  </si>
  <si>
    <t>kadaiya</t>
  </si>
  <si>
    <t>kachigam</t>
  </si>
  <si>
    <t>LB</t>
  </si>
  <si>
    <t>nani daman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</si>
</sst>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0000"/>
    <numFmt numFmtId="165" formatCode="0.0000000000000"/>
    <numFmt numFmtId="166" formatCode="0.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2" fillId="0" borderId="0" xfId="0" applyFont="1"/>
    <xf numFmtId="43" fontId="0" fillId="0" borderId="0" xfId="1" applyFont="1" applyAlignment="1">
      <alignment wrapTex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23</xdr:row>
      <xdr:rowOff>25012</xdr:rowOff>
    </xdr:from>
    <xdr:to>
      <xdr:col>16</xdr:col>
      <xdr:colOff>142875</xdr:colOff>
      <xdr:row>60</xdr:row>
      <xdr:rowOff>48720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8A8E2-9754-4B2B-851D-DDB080456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4597012"/>
          <a:ext cx="8553450" cy="7072208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22</xdr:row>
      <xdr:rowOff>152399</xdr:rowOff>
    </xdr:from>
    <xdr:to>
      <xdr:col>26</xdr:col>
      <xdr:colOff>648928</xdr:colOff>
      <xdr:row>59</xdr:row>
      <xdr:rowOff>134494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F3BC37-D6B2-4D97-A7D8-FF404FCDB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58575" y="4533899"/>
          <a:ext cx="7545028" cy="7030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544532</xdr:colOff>
      <xdr:row>39</xdr:row>
      <xdr:rowOff>172511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93035-56E3-4D94-9098-7BA07DA5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17332" cy="7602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487374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5BB935-9378-4B66-86AB-C9C20B8D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60174" cy="8326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506512</xdr:colOff>
      <xdr:row>42</xdr:row>
      <xdr:rowOff>58275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CE3257-0F50-4F28-AAA5-6A92C5B2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8912" cy="8059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230249</xdr:colOff>
      <xdr:row>38</xdr:row>
      <xdr:rowOff>153432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C519D7-F663-423D-9C97-90D73C1EA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2649" cy="73924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230759</xdr:colOff>
      <xdr:row>35</xdr:row>
      <xdr:rowOff>77141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7FC54F-4F44-4EA9-8234-F38F9D23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0759" cy="67446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306885</xdr:colOff>
      <xdr:row>35</xdr:row>
      <xdr:rowOff>29510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BB2DB-31DD-4F35-B97F-3633498C8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37285" cy="6697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opLeftCell="D1" workbookViewId="0">
      <selection activeCell="V12" sqref="V12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8" max="8" width="11.28515625" bestFit="1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5.28515625" style="9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8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4059</v>
      </c>
      <c r="D2">
        <f t="shared" ref="D2:D18" si="3">S2</f>
        <v>34500000</v>
      </c>
      <c r="E2">
        <f t="shared" ref="E2:E18" si="4">T2</f>
        <v>8500</v>
      </c>
      <c r="F2">
        <f t="shared" ref="F2:F18" si="5">ROUND((E2/10.764),0)</f>
        <v>790</v>
      </c>
      <c r="G2" t="str">
        <f t="shared" ref="G2:G18" si="6">U2</f>
        <v>ind</v>
      </c>
      <c r="H2" t="str">
        <f t="shared" ref="H2:H18" si="7">V2</f>
        <v>kadaiya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f t="shared" ref="Q2" si="12">P2*8.99870078651798</f>
        <v>0</v>
      </c>
      <c r="R2" s="2">
        <v>4059</v>
      </c>
      <c r="S2" s="9">
        <v>34500000</v>
      </c>
      <c r="T2">
        <f t="shared" ref="T2" si="13">ROUND((S2/R2),0)</f>
        <v>8500</v>
      </c>
      <c r="U2" t="s">
        <v>20</v>
      </c>
      <c r="V2" s="7" t="s">
        <v>21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3251.5793385358606</v>
      </c>
      <c r="D3">
        <f t="shared" si="3"/>
        <v>20000000</v>
      </c>
      <c r="E3">
        <f t="shared" si="4"/>
        <v>6151</v>
      </c>
      <c r="F3">
        <f t="shared" si="5"/>
        <v>571</v>
      </c>
      <c r="G3" t="str">
        <f t="shared" si="6"/>
        <v>ind</v>
      </c>
      <c r="H3" t="str">
        <f t="shared" si="7"/>
        <v>kachigam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v>35000</v>
      </c>
      <c r="R3" s="2">
        <f t="shared" ref="R3:R18" si="17">Q3/10.764</f>
        <v>3251.5793385358606</v>
      </c>
      <c r="S3" s="9">
        <v>20000000</v>
      </c>
      <c r="T3">
        <f t="shared" ref="T3:T18" si="18">ROUND((S3/R3),0)</f>
        <v>6151</v>
      </c>
      <c r="U3" t="s">
        <v>20</v>
      </c>
      <c r="V3" t="s">
        <v>22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5574.1360089186182</v>
      </c>
      <c r="D4">
        <f t="shared" si="3"/>
        <v>117500000</v>
      </c>
      <c r="E4">
        <f t="shared" si="4"/>
        <v>21080</v>
      </c>
      <c r="F4">
        <f t="shared" si="5"/>
        <v>1958</v>
      </c>
      <c r="G4" t="str">
        <f t="shared" si="6"/>
        <v>LB</v>
      </c>
      <c r="H4" t="str">
        <f t="shared" si="7"/>
        <v>kadaiya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v>60000</v>
      </c>
      <c r="R4" s="2">
        <f t="shared" si="17"/>
        <v>5574.1360089186182</v>
      </c>
      <c r="S4" s="9">
        <v>117500000</v>
      </c>
      <c r="T4">
        <f t="shared" si="18"/>
        <v>21080</v>
      </c>
      <c r="U4" t="s">
        <v>23</v>
      </c>
      <c r="V4" s="7" t="s">
        <v>21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2508.361204013378</v>
      </c>
      <c r="D5">
        <f t="shared" si="3"/>
        <v>70000000</v>
      </c>
      <c r="E5">
        <f t="shared" si="4"/>
        <v>27907</v>
      </c>
      <c r="F5">
        <f t="shared" si="5"/>
        <v>2593</v>
      </c>
      <c r="G5" t="str">
        <f t="shared" si="6"/>
        <v>LB</v>
      </c>
      <c r="H5" t="str">
        <f t="shared" si="7"/>
        <v>kadaiya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6"/>
        <v>0</v>
      </c>
      <c r="Q5" s="6">
        <v>27000</v>
      </c>
      <c r="R5" s="2">
        <f t="shared" si="17"/>
        <v>2508.361204013378</v>
      </c>
      <c r="S5" s="9">
        <v>70000000</v>
      </c>
      <c r="T5">
        <f t="shared" si="18"/>
        <v>27907</v>
      </c>
      <c r="U5" t="s">
        <v>23</v>
      </c>
      <c r="V5" s="7" t="s">
        <v>21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1718.6919360832405</v>
      </c>
      <c r="D6">
        <f t="shared" si="3"/>
        <v>28500000</v>
      </c>
      <c r="E6">
        <f t="shared" si="4"/>
        <v>16582</v>
      </c>
      <c r="F6">
        <f t="shared" si="5"/>
        <v>1541</v>
      </c>
      <c r="G6" t="str">
        <f t="shared" si="6"/>
        <v>LB</v>
      </c>
      <c r="H6" t="str">
        <f t="shared" si="7"/>
        <v>nani daman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v>18500</v>
      </c>
      <c r="R6" s="2">
        <f t="shared" si="17"/>
        <v>1718.6919360832405</v>
      </c>
      <c r="S6" s="9">
        <v>28500000</v>
      </c>
      <c r="T6">
        <f t="shared" si="18"/>
        <v>16582</v>
      </c>
      <c r="U6" t="s">
        <v>23</v>
      </c>
      <c r="V6" t="s">
        <v>24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789.66926793013749</v>
      </c>
      <c r="D7">
        <f t="shared" si="3"/>
        <v>26000000</v>
      </c>
      <c r="E7">
        <f t="shared" si="4"/>
        <v>32925</v>
      </c>
      <c r="F7">
        <f t="shared" si="5"/>
        <v>3059</v>
      </c>
      <c r="G7" t="str">
        <f t="shared" si="6"/>
        <v>ind</v>
      </c>
      <c r="H7" t="str">
        <f t="shared" si="7"/>
        <v>nani daman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v>8500</v>
      </c>
      <c r="R7" s="2">
        <f t="shared" si="17"/>
        <v>789.66926793013749</v>
      </c>
      <c r="S7" s="9">
        <v>26000000</v>
      </c>
      <c r="T7">
        <f t="shared" si="18"/>
        <v>32925</v>
      </c>
      <c r="U7" t="s">
        <v>20</v>
      </c>
      <c r="V7" t="s">
        <v>24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f t="shared" ref="Q8:Q18" si="19">P8*8.99870078651798</f>
        <v>0</v>
      </c>
      <c r="R8" s="2">
        <f t="shared" si="17"/>
        <v>0</v>
      </c>
      <c r="S8" s="9">
        <v>0</v>
      </c>
      <c r="T8" t="e">
        <f t="shared" si="18"/>
        <v>#DIV/0!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9"/>
        <v>0</v>
      </c>
      <c r="R9" s="2">
        <f t="shared" si="17"/>
        <v>0</v>
      </c>
      <c r="S9" s="9">
        <v>0</v>
      </c>
      <c r="T9" t="e">
        <f t="shared" si="18"/>
        <v>#DIV/0!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9"/>
        <v>0</v>
      </c>
      <c r="R10" s="2">
        <f t="shared" si="17"/>
        <v>0</v>
      </c>
      <c r="S10" s="9">
        <v>0</v>
      </c>
      <c r="T10" t="e">
        <f t="shared" si="18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9"/>
        <v>0</v>
      </c>
      <c r="R11" s="2">
        <f t="shared" si="17"/>
        <v>0</v>
      </c>
      <c r="S11" s="9">
        <v>0</v>
      </c>
      <c r="T11" t="e">
        <f t="shared" si="18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9"/>
        <v>0</v>
      </c>
      <c r="R12" s="2">
        <f t="shared" si="17"/>
        <v>0</v>
      </c>
      <c r="S12" s="9">
        <v>0</v>
      </c>
      <c r="T12" t="e">
        <f t="shared" si="18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9"/>
        <v>0</v>
      </c>
      <c r="R13" s="2">
        <f t="shared" si="17"/>
        <v>0</v>
      </c>
      <c r="S13" s="9">
        <v>0</v>
      </c>
      <c r="T13" t="e">
        <f t="shared" si="18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9"/>
        <v>0</v>
      </c>
      <c r="R14" s="2">
        <f t="shared" si="17"/>
        <v>0</v>
      </c>
      <c r="S14" s="9">
        <v>0</v>
      </c>
      <c r="T14" t="e">
        <f t="shared" si="18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9"/>
        <v>0</v>
      </c>
      <c r="R15" s="2">
        <f t="shared" si="17"/>
        <v>0</v>
      </c>
      <c r="S15" s="9">
        <v>0</v>
      </c>
      <c r="T15" t="e">
        <f t="shared" si="18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9"/>
        <v>0</v>
      </c>
      <c r="R16" s="2">
        <f t="shared" si="17"/>
        <v>0</v>
      </c>
      <c r="S16" s="9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9"/>
        <v>0</v>
      </c>
      <c r="R17" s="2">
        <f t="shared" si="17"/>
        <v>0</v>
      </c>
      <c r="S17" s="9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9"/>
        <v>0</v>
      </c>
      <c r="R18" s="2">
        <f t="shared" si="17"/>
        <v>0</v>
      </c>
      <c r="S18" s="9">
        <v>0</v>
      </c>
      <c r="T18" t="e">
        <f t="shared" si="18"/>
        <v>#DIV/0!</v>
      </c>
    </row>
    <row r="19" spans="1:30" x14ac:dyDescent="0.25">
      <c r="AA19" s="3"/>
    </row>
    <row r="20" spans="1:30" x14ac:dyDescent="0.25">
      <c r="L20" t="s">
        <v>17</v>
      </c>
      <c r="AD20" s="5"/>
    </row>
    <row r="21" spans="1:30" x14ac:dyDescent="0.25">
      <c r="L21" t="s">
        <v>18</v>
      </c>
      <c r="M21" s="6">
        <v>3200</v>
      </c>
    </row>
    <row r="22" spans="1:30" x14ac:dyDescent="0.25">
      <c r="L22" t="s">
        <v>19</v>
      </c>
      <c r="M22" s="6">
        <v>3100</v>
      </c>
    </row>
    <row r="23" spans="1:30" x14ac:dyDescent="0.25">
      <c r="M23" s="6">
        <f>M22+M21</f>
        <v>6300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V19:V21"/>
  <sheetViews>
    <sheetView workbookViewId="0">
      <selection activeCell="V22" sqref="V22"/>
    </sheetView>
  </sheetViews>
  <sheetFormatPr defaultRowHeight="15" x14ac:dyDescent="0.25"/>
  <cols>
    <col min="22" max="22" width="10" bestFit="1" customWidth="1"/>
  </cols>
  <sheetData>
    <row r="19" spans="22:22" x14ac:dyDescent="0.25">
      <c r="V19">
        <v>117500000</v>
      </c>
    </row>
    <row r="20" spans="22:22" x14ac:dyDescent="0.25">
      <c r="V20">
        <f>68000*1000</f>
        <v>68000000</v>
      </c>
    </row>
    <row r="21" spans="22:22" x14ac:dyDescent="0.25">
      <c r="V21">
        <f>V19-V20</f>
        <v>49500000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tabSelected="1" workbookViewId="0">
      <selection activeCell="U23" sqref="U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>
      <selection activeCell="AA15" sqref="AA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R30" sqref="R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dcterms:created xsi:type="dcterms:W3CDTF">2018-02-17T10:36:41Z</dcterms:created>
  <dcterms:modified xsi:type="dcterms:W3CDTF">2024-02-01T11:49:59Z</dcterms:modified>
</cp:coreProperties>
</file>