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.R Sulphonates\Riviera\"/>
    </mc:Choice>
  </mc:AlternateContent>
  <xr:revisionPtr revIDLastSave="0" documentId="13_ncr:1_{89FF90C9-2AE1-4B2A-B2CE-F09DB6AC9A8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0" i="4" l="1"/>
  <c r="J21" i="4"/>
  <c r="J20" i="4"/>
  <c r="Q8" i="4"/>
  <c r="P8" i="4"/>
  <c r="P7" i="4"/>
  <c r="Q7" i="4" s="1"/>
  <c r="P6" i="4"/>
  <c r="P5" i="4"/>
  <c r="P4" i="4"/>
  <c r="Q3" i="4"/>
  <c r="Q2" i="4"/>
  <c r="O25" i="4" l="1"/>
  <c r="Q25" i="4" s="1"/>
  <c r="O24" i="4"/>
  <c r="Q24" i="4" s="1"/>
  <c r="O23" i="4"/>
  <c r="Q23" i="4" s="1"/>
  <c r="O22" i="4"/>
  <c r="Q22" i="4" s="1"/>
  <c r="O21" i="4"/>
  <c r="Q21" i="4" s="1"/>
  <c r="J28" i="4"/>
  <c r="J27" i="4"/>
  <c r="J26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<sst xmlns="http://schemas.openxmlformats.org/spreadsheetml/2006/main" count="31" uniqueCount="24">
  <si>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</si>
  <si>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</si>
  <si>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</si>
  <si>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</si>
  <si>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</si>
  <si>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</si>
  <si>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</si>
  <si>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</si>
  <si>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</si>
  <si>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</si>
  <si>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</si>
  <si>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</si>
  <si>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</si>
  <si>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</t>
  </si>
  <si>
    <t>CA</t>
  </si>
  <si>
    <t>Rate</t>
  </si>
  <si>
    <t>FMV</t>
  </si>
  <si>
    <t>BUA</t>
  </si>
  <si>
    <t>laoding</t>
  </si>
  <si>
    <t>F, No. 1302, 1303, Riviera, casa bella, usarghar, dombivali east</t>
  </si>
  <si>
    <t xml:space="preserve">ls - 60 to 65 alksh </t>
  </si>
  <si>
    <t>car</t>
  </si>
  <si>
    <t>riviera</t>
  </si>
  <si>
    <t>yoc - 2014 - ref.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</si>
</sst>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99CCE-E209-420D-949B-725351A65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5380EE-114D-45B1-97BF-073C2410C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D929A8-7400-47B4-97A8-A1AABCCB3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63A5B0-81C4-4FE3-984B-BA1BA0403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D85652-8F02-473D-8040-1F4EB83E6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30" sqref="I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654.16666666666674</v>
      </c>
      <c r="C2" s="4">
        <f>B2*1.2</f>
        <v>785.00000000000011</v>
      </c>
      <c r="D2" s="4">
        <f t="shared" ref="D2:D13" si="2">C2*1.2</f>
        <v>942.00000000000011</v>
      </c>
      <c r="E2" s="17">
        <f t="shared" ref="E2:E13" si="3">R2</f>
        <v>5700000</v>
      </c>
      <c r="F2" s="10">
        <f t="shared" ref="F2:F13" si="4">ROUND((E2/B2),0)</f>
        <v>8713</v>
      </c>
      <c r="G2" s="10">
        <f t="shared" ref="G2:G13" si="5">ROUND((E2/C2),0)</f>
        <v>7261</v>
      </c>
      <c r="H2" s="10">
        <f t="shared" ref="H2:H13" si="6">ROUND((E2/D2),0)</f>
        <v>6051</v>
      </c>
      <c r="I2" s="4" t="e">
        <f>#REF!</f>
        <v>#REF!</v>
      </c>
      <c r="J2" s="4" t="str">
        <f t="shared" ref="J2:J13" si="7">S2</f>
        <v>riviera</v>
      </c>
      <c r="O2">
        <v>0</v>
      </c>
      <c r="P2">
        <v>785</v>
      </c>
      <c r="Q2">
        <f t="shared" ref="Q2:Q8" si="8">P2/1.2</f>
        <v>654.16666666666674</v>
      </c>
      <c r="R2" s="2">
        <v>5700000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625</v>
      </c>
      <c r="C3" s="4">
        <f t="shared" ref="C3:C15" si="9">B3*1.2</f>
        <v>750</v>
      </c>
      <c r="D3" s="4">
        <f t="shared" si="2"/>
        <v>900</v>
      </c>
      <c r="E3" s="17">
        <f t="shared" si="3"/>
        <v>6500000</v>
      </c>
      <c r="F3" s="15">
        <f t="shared" si="4"/>
        <v>10400</v>
      </c>
      <c r="G3" s="10">
        <f t="shared" si="5"/>
        <v>8667</v>
      </c>
      <c r="H3" s="10">
        <f t="shared" si="6"/>
        <v>7222</v>
      </c>
      <c r="I3" s="4" t="e">
        <f>#REF!</f>
        <v>#REF!</v>
      </c>
      <c r="J3" s="4" t="str">
        <f t="shared" si="7"/>
        <v>riviera</v>
      </c>
      <c r="O3">
        <v>0</v>
      </c>
      <c r="P3">
        <v>750</v>
      </c>
      <c r="Q3">
        <f t="shared" si="8"/>
        <v>625</v>
      </c>
      <c r="R3" s="2">
        <v>6500000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754</v>
      </c>
      <c r="C4" s="4">
        <f t="shared" si="9"/>
        <v>904.8</v>
      </c>
      <c r="D4" s="4">
        <f t="shared" si="2"/>
        <v>1085.76</v>
      </c>
      <c r="E4" s="17">
        <f t="shared" si="3"/>
        <v>6000000</v>
      </c>
      <c r="F4" s="15">
        <f t="shared" si="4"/>
        <v>7958</v>
      </c>
      <c r="G4" s="10">
        <f t="shared" si="5"/>
        <v>6631</v>
      </c>
      <c r="H4" s="10">
        <f t="shared" si="6"/>
        <v>5526</v>
      </c>
      <c r="I4" s="4" t="e">
        <f>#REF!</f>
        <v>#REF!</v>
      </c>
      <c r="J4" s="4" t="str">
        <f t="shared" si="7"/>
        <v>riviera</v>
      </c>
      <c r="O4">
        <v>0</v>
      </c>
      <c r="P4">
        <f t="shared" ref="P4:P8" si="10">O4/1.2</f>
        <v>0</v>
      </c>
      <c r="Q4">
        <v>754</v>
      </c>
      <c r="R4" s="2">
        <v>6000000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680</v>
      </c>
      <c r="C5" s="4">
        <f t="shared" si="9"/>
        <v>816</v>
      </c>
      <c r="D5" s="4">
        <f t="shared" si="2"/>
        <v>979.19999999999993</v>
      </c>
      <c r="E5" s="17">
        <f t="shared" si="3"/>
        <v>5000000</v>
      </c>
      <c r="F5" s="10">
        <f t="shared" si="4"/>
        <v>7353</v>
      </c>
      <c r="G5" s="10">
        <f t="shared" si="5"/>
        <v>6127</v>
      </c>
      <c r="H5" s="10">
        <f t="shared" si="6"/>
        <v>5106</v>
      </c>
      <c r="I5" s="4" t="e">
        <f>#REF!</f>
        <v>#REF!</v>
      </c>
      <c r="J5" s="4" t="str">
        <f t="shared" si="7"/>
        <v>riviera</v>
      </c>
      <c r="O5">
        <v>0</v>
      </c>
      <c r="P5">
        <f t="shared" si="10"/>
        <v>0</v>
      </c>
      <c r="Q5">
        <v>680</v>
      </c>
      <c r="R5" s="2">
        <v>5000000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596</v>
      </c>
      <c r="C6" s="4">
        <f t="shared" si="9"/>
        <v>715.19999999999993</v>
      </c>
      <c r="D6" s="4">
        <f t="shared" si="2"/>
        <v>858.2399999999999</v>
      </c>
      <c r="E6" s="17">
        <f t="shared" si="3"/>
        <v>6400000</v>
      </c>
      <c r="F6" s="15">
        <f t="shared" si="4"/>
        <v>10738</v>
      </c>
      <c r="G6" s="10">
        <f t="shared" si="5"/>
        <v>8949</v>
      </c>
      <c r="H6" s="10">
        <f t="shared" si="6"/>
        <v>7457</v>
      </c>
      <c r="I6" s="4" t="e">
        <f>#REF!</f>
        <v>#REF!</v>
      </c>
      <c r="J6" s="4" t="str">
        <f t="shared" si="7"/>
        <v>riviera</v>
      </c>
      <c r="O6">
        <v>0</v>
      </c>
      <c r="P6">
        <f t="shared" si="10"/>
        <v>0</v>
      </c>
      <c r="Q6">
        <v>596</v>
      </c>
      <c r="R6" s="2">
        <v>6400000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7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7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7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7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7:24" x14ac:dyDescent="0.25">
      <c r="G18" t="s">
        <v>19</v>
      </c>
    </row>
    <row r="19" spans="7:24" x14ac:dyDescent="0.25">
      <c r="G19" t="s">
        <v>13</v>
      </c>
      <c r="H19" t="s">
        <v>14</v>
      </c>
      <c r="I19" t="s">
        <v>17</v>
      </c>
      <c r="J19" t="s">
        <v>18</v>
      </c>
      <c r="N19" t="s">
        <v>21</v>
      </c>
      <c r="O19" t="s">
        <v>15</v>
      </c>
      <c r="Q19" t="s">
        <v>16</v>
      </c>
    </row>
    <row r="20" spans="7:24" x14ac:dyDescent="0.25">
      <c r="G20">
        <v>1302</v>
      </c>
      <c r="H20">
        <v>628</v>
      </c>
      <c r="I20">
        <v>753.6</v>
      </c>
      <c r="J20">
        <f>I20/H20</f>
        <v>1.2</v>
      </c>
      <c r="N20">
        <v>1</v>
      </c>
      <c r="O20">
        <v>9700</v>
      </c>
      <c r="Q20">
        <f>O20*H20</f>
        <v>6091600</v>
      </c>
    </row>
    <row r="21" spans="7:24" x14ac:dyDescent="0.25">
      <c r="G21">
        <v>1303</v>
      </c>
      <c r="H21">
        <v>628</v>
      </c>
      <c r="I21">
        <v>753.6</v>
      </c>
      <c r="J21">
        <f>I21/H21</f>
        <v>1.2</v>
      </c>
      <c r="N21">
        <v>1</v>
      </c>
      <c r="O21">
        <f>O20</f>
        <v>9700</v>
      </c>
      <c r="Q21">
        <f>O21*H21</f>
        <v>6091600</v>
      </c>
    </row>
    <row r="22" spans="7:24" x14ac:dyDescent="0.25">
      <c r="G22" s="16"/>
      <c r="H22" s="16"/>
      <c r="I22" s="16"/>
      <c r="O22">
        <f>O20</f>
        <v>9700</v>
      </c>
      <c r="Q22">
        <f t="shared" ref="Q22:Q25" si="23">O22*J22</f>
        <v>0</v>
      </c>
    </row>
    <row r="23" spans="7:24" x14ac:dyDescent="0.25">
      <c r="O23">
        <f>O20</f>
        <v>9700</v>
      </c>
      <c r="Q23">
        <f t="shared" si="23"/>
        <v>0</v>
      </c>
    </row>
    <row r="24" spans="7:24" x14ac:dyDescent="0.25">
      <c r="O24">
        <f>O20</f>
        <v>9700</v>
      </c>
      <c r="P24" s="11"/>
      <c r="Q24">
        <f t="shared" si="23"/>
        <v>0</v>
      </c>
      <c r="R24" s="13"/>
      <c r="T24" s="11"/>
      <c r="U24" s="11"/>
      <c r="V24" s="11"/>
      <c r="W24" s="11"/>
      <c r="X24" s="11"/>
    </row>
    <row r="25" spans="7:24" x14ac:dyDescent="0.25">
      <c r="O25">
        <f>O20</f>
        <v>9700</v>
      </c>
      <c r="P25" s="11"/>
      <c r="Q25">
        <f t="shared" si="23"/>
        <v>0</v>
      </c>
      <c r="R25" s="14"/>
      <c r="T25" s="14"/>
      <c r="U25" s="14"/>
      <c r="V25" s="11"/>
      <c r="W25" s="11"/>
      <c r="X25" s="11"/>
    </row>
    <row r="26" spans="7:24" x14ac:dyDescent="0.25">
      <c r="H26" t="s">
        <v>23</v>
      </c>
      <c r="J26" t="e">
        <f t="shared" ref="J26:J28" si="24">I26+H26</f>
        <v>#VALUE!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J27">
        <f t="shared" si="24"/>
        <v>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>
        <f t="shared" si="24"/>
        <v>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K37" sqref="K3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2023-10-04T09:34:18Z</dcterms:modified>
</cp:coreProperties>
</file>