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-106\Desktop\approx rate\"/>
    </mc:Choice>
  </mc:AlternateContent>
  <xr:revisionPtr revIDLastSave="0" documentId="13_ncr:1_{1779338E-4F66-403A-B617-F235187D92C7}" xr6:coauthVersionLast="47" xr6:coauthVersionMax="47" xr10:uidLastSave="{00000000-0000-0000-0000-000000000000}"/>
  <bookViews>
    <workbookView xWindow="-120" yWindow="-120" windowWidth="29040" windowHeight="15720" xr2:uid="{D22C4489-F297-4A74-81A4-65FBD5D88044}"/>
  </bookViews>
  <sheets>
    <sheet name="CALCULATION" sheetId="1" r:id="rId1"/>
    <sheet name="Sheet2" sheetId="2" r:id="rId2"/>
    <sheet name="Sheet3" sheetId="3" r:id="rId3"/>
    <sheet name="Sheet4" sheetId="4" r:id="rId4"/>
    <sheet name="Sheet5" sheetId="5" r:id="rId5"/>
    <sheet name="Sheet6" sheetId="8" r:id="rId6"/>
    <sheet name="Sheet8" sheetId="9" r:id="rId7"/>
    <sheet name="VALUE" sheetId="7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33" i="2" l="1"/>
  <c r="E19" i="1"/>
  <c r="U24" i="7"/>
  <c r="Q15" i="7"/>
  <c r="P15" i="7"/>
  <c r="J15" i="7"/>
  <c r="I15" i="7"/>
  <c r="E15" i="7"/>
  <c r="F15" i="7" s="1"/>
  <c r="B15" i="7"/>
  <c r="C15" i="7" s="1"/>
  <c r="D15" i="7" s="1"/>
  <c r="A15" i="7"/>
  <c r="Q14" i="7"/>
  <c r="P14" i="7"/>
  <c r="J14" i="7"/>
  <c r="I14" i="7"/>
  <c r="E14" i="7"/>
  <c r="B14" i="7"/>
  <c r="C14" i="7" s="1"/>
  <c r="A14" i="7"/>
  <c r="Q13" i="7"/>
  <c r="P13" i="7"/>
  <c r="J13" i="7"/>
  <c r="I13" i="7"/>
  <c r="E13" i="7"/>
  <c r="B13" i="7"/>
  <c r="C13" i="7" s="1"/>
  <c r="A13" i="7"/>
  <c r="Q12" i="7"/>
  <c r="P12" i="7"/>
  <c r="J12" i="7"/>
  <c r="I12" i="7"/>
  <c r="E12" i="7"/>
  <c r="B12" i="7"/>
  <c r="C12" i="7" s="1"/>
  <c r="A12" i="7"/>
  <c r="Q11" i="7"/>
  <c r="P11" i="7"/>
  <c r="J11" i="7"/>
  <c r="I11" i="7"/>
  <c r="E11" i="7"/>
  <c r="B11" i="7"/>
  <c r="C11" i="7" s="1"/>
  <c r="A11" i="7"/>
  <c r="P10" i="7"/>
  <c r="J10" i="7"/>
  <c r="I10" i="7"/>
  <c r="E10" i="7"/>
  <c r="H10" i="7" s="1"/>
  <c r="C10" i="7"/>
  <c r="D10" i="7" s="1"/>
  <c r="B10" i="7"/>
  <c r="A10" i="7"/>
  <c r="P9" i="7"/>
  <c r="J9" i="7"/>
  <c r="I9" i="7"/>
  <c r="E9" i="7"/>
  <c r="B9" i="7"/>
  <c r="C9" i="7" s="1"/>
  <c r="D9" i="7" s="1"/>
  <c r="H9" i="7" s="1"/>
  <c r="A9" i="7"/>
  <c r="J8" i="7"/>
  <c r="I8" i="7"/>
  <c r="E8" i="7"/>
  <c r="F8" i="7" s="1"/>
  <c r="C8" i="7"/>
  <c r="D8" i="7" s="1"/>
  <c r="B8" i="7"/>
  <c r="A8" i="7"/>
  <c r="J7" i="7"/>
  <c r="I7" i="7"/>
  <c r="E7" i="7"/>
  <c r="B7" i="7"/>
  <c r="A7" i="7"/>
  <c r="J6" i="7"/>
  <c r="I6" i="7"/>
  <c r="E6" i="7"/>
  <c r="B6" i="7"/>
  <c r="D6" i="7" s="1"/>
  <c r="A6" i="7"/>
  <c r="J5" i="7"/>
  <c r="I5" i="7"/>
  <c r="E5" i="7"/>
  <c r="B5" i="7"/>
  <c r="D5" i="7" s="1"/>
  <c r="A5" i="7"/>
  <c r="J4" i="7"/>
  <c r="I4" i="7"/>
  <c r="E4" i="7"/>
  <c r="F4" i="7" s="1"/>
  <c r="D4" i="7"/>
  <c r="B4" i="7"/>
  <c r="A4" i="7"/>
  <c r="J3" i="7"/>
  <c r="I3" i="7"/>
  <c r="E3" i="7"/>
  <c r="B3" i="7"/>
  <c r="A3" i="7"/>
  <c r="J2" i="7"/>
  <c r="I2" i="7"/>
  <c r="E2" i="7"/>
  <c r="B2" i="7"/>
  <c r="D2" i="7" s="1"/>
  <c r="A2" i="7"/>
  <c r="H2" i="7" l="1"/>
  <c r="H6" i="7"/>
  <c r="H5" i="7"/>
  <c r="G2" i="7"/>
  <c r="D3" i="7"/>
  <c r="H3" i="7" s="1"/>
  <c r="G3" i="7"/>
  <c r="G9" i="7"/>
  <c r="D11" i="7"/>
  <c r="H11" i="7" s="1"/>
  <c r="G11" i="7"/>
  <c r="D14" i="7"/>
  <c r="H14" i="7" s="1"/>
  <c r="G14" i="7"/>
  <c r="G5" i="7"/>
  <c r="D7" i="7"/>
  <c r="H7" i="7" s="1"/>
  <c r="G7" i="7"/>
  <c r="D13" i="7"/>
  <c r="H13" i="7" s="1"/>
  <c r="G13" i="7"/>
  <c r="D12" i="7"/>
  <c r="H12" i="7" s="1"/>
  <c r="G12" i="7"/>
  <c r="F2" i="7"/>
  <c r="F3" i="7"/>
  <c r="G4" i="7"/>
  <c r="F7" i="7"/>
  <c r="G8" i="7"/>
  <c r="F11" i="7"/>
  <c r="F12" i="7"/>
  <c r="F13" i="7"/>
  <c r="F14" i="7"/>
  <c r="H4" i="7"/>
  <c r="F6" i="7"/>
  <c r="H8" i="7"/>
  <c r="F10" i="7"/>
  <c r="G15" i="7"/>
  <c r="H15" i="7"/>
  <c r="F5" i="7"/>
  <c r="G6" i="7"/>
  <c r="F9" i="7"/>
  <c r="G10" i="7"/>
  <c r="E10" i="1" l="1"/>
</calcChain>
</file>

<file path=xl/sharedStrings.xml><?xml version="1.0" encoding="utf-8"?>
<sst xmlns="http://schemas.openxmlformats.org/spreadsheetml/2006/main" count="38" uniqueCount="34">
  <si>
    <t xml:space="preserve">sq.mts </t>
  </si>
  <si>
    <t>sq.ft</t>
  </si>
  <si>
    <t xml:space="preserve">Index -II Value </t>
  </si>
  <si>
    <t>Rs.</t>
  </si>
  <si>
    <t>Sr. No.</t>
  </si>
  <si>
    <t>Carpet area</t>
  </si>
  <si>
    <t>Built up area (20%)</t>
  </si>
  <si>
    <t>Saleable area (20 + 20%)</t>
  </si>
  <si>
    <t>Value</t>
  </si>
  <si>
    <t>Rate on Carpet area</t>
  </si>
  <si>
    <t>Rate on Built up  area (20%)</t>
  </si>
  <si>
    <t>Rate on Saleable area (20 + 20%)</t>
  </si>
  <si>
    <t>Floor</t>
  </si>
  <si>
    <t>Total Floor</t>
  </si>
  <si>
    <t xml:space="preserve">Sr. No. </t>
  </si>
  <si>
    <t>Super Built up area</t>
  </si>
  <si>
    <t>Built up area</t>
  </si>
  <si>
    <t>Address -</t>
  </si>
  <si>
    <t>aca</t>
  </si>
  <si>
    <t xml:space="preserve">bua </t>
  </si>
  <si>
    <t>mca</t>
  </si>
  <si>
    <t>rate on bua</t>
  </si>
  <si>
    <t>bal</t>
  </si>
  <si>
    <t>fmv</t>
  </si>
  <si>
    <t xml:space="preserve">yoc - </t>
  </si>
  <si>
    <t xml:space="preserve">Index -II value </t>
  </si>
  <si>
    <t xml:space="preserve">Rate Per sq.ft </t>
  </si>
  <si>
    <t xml:space="preserve">Vandana Vithal More </t>
  </si>
  <si>
    <t>S.No. 103</t>
  </si>
  <si>
    <t>BUA</t>
  </si>
  <si>
    <t>Index II BUA</t>
  </si>
  <si>
    <t xml:space="preserve">Flat No. 401, </t>
  </si>
  <si>
    <t>FMV</t>
  </si>
  <si>
    <t>Village Bhayander , Flat No. 401 ,4TH Floor, B-Wing, Shanti Nagar, Mira Road (east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</si>
</sst>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2" fontId="0" fillId="0" borderId="0" xfId="0" applyNumberFormat="1"/>
    <xf numFmtId="0" fontId="3" fillId="0" borderId="0" xfId="0" applyFont="1"/>
    <xf numFmtId="2" fontId="3" fillId="0" borderId="0" xfId="0" applyNumberFormat="1" applyFont="1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/>
    <xf numFmtId="4" fontId="2" fillId="0" borderId="0" xfId="0" applyNumberFormat="1" applyFont="1"/>
    <xf numFmtId="0" fontId="2" fillId="2" borderId="0" xfId="0" applyFont="1" applyFill="1"/>
    <xf numFmtId="4" fontId="0" fillId="0" borderId="0" xfId="0" applyNumberFormat="1"/>
    <xf numFmtId="0" fontId="0" fillId="3" borderId="0" xfId="0" applyFill="1"/>
    <xf numFmtId="0" fontId="0" fillId="2" borderId="0" xfId="0" applyFill="1"/>
    <xf numFmtId="0" fontId="2" fillId="3" borderId="0" xfId="0" applyFont="1" applyFill="1"/>
    <xf numFmtId="0" fontId="4" fillId="0" borderId="0" xfId="0" applyFont="1"/>
    <xf numFmtId="0" fontId="1" fillId="0" borderId="0" xfId="0" applyFont="1"/>
    <xf numFmtId="0" fontId="3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26</xdr:col>
      <xdr:colOff>547501</xdr:colOff>
      <xdr:row>31</xdr:row>
      <xdr:rowOff>38850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F145BA-1F52-3E16-725E-E1B3BB53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19" y="571500"/>
          <a:ext cx="15727970" cy="5372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400872</xdr:colOff>
      <xdr:row>40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BA26EA-8F67-7127-467A-461AD300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8727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430041</xdr:colOff>
      <xdr:row>41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E358D9-06F6-C93F-467A-3700E236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19" y="381000"/>
          <a:ext cx="10145541" cy="7506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402573</xdr:colOff>
      <xdr:row>37</xdr:row>
      <xdr:rowOff>143852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EE4DFE-BC39-0935-255C-2B14C1D6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80973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02212-1452-6250-BCC7-530A39407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459731</xdr:colOff>
      <xdr:row>41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7D729-9FA5-2E77-A21B-08CB18A2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138131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B295-CCD5-42D4-B2C6-604BF840AEC9}">
  <dimension ref="B4:G19"/>
  <sheetViews>
    <sheetView tabSelected="1" workbookViewId="0">
      <selection activeCell="N22" sqref="N22"/>
    </sheetView>
  </sheetViews>
  <sheetFormatPr defaultRowHeight="15" x14ac:dyDescent="0.25"/>
  <cols>
    <col min="2" max="2" width="13.85546875" customWidth="1"/>
    <col min="5" max="5" width="11.5703125" style="1" bestFit="1" customWidth="1"/>
  </cols>
  <sheetData>
    <row r="4" spans="2:7" x14ac:dyDescent="0.25">
      <c r="C4" s="2" t="s">
        <v>27</v>
      </c>
      <c r="D4" s="2"/>
      <c r="E4" s="3"/>
      <c r="F4" s="2"/>
      <c r="G4" s="2"/>
    </row>
    <row r="6" spans="2:7" x14ac:dyDescent="0.25">
      <c r="C6" t="s">
        <v>28</v>
      </c>
    </row>
    <row r="7" spans="2:7" x14ac:dyDescent="0.25">
      <c r="C7" t="s">
        <v>33</v>
      </c>
    </row>
    <row r="9" spans="2:7" x14ac:dyDescent="0.25">
      <c r="B9" t="s">
        <v>30</v>
      </c>
      <c r="C9" t="s">
        <v>31</v>
      </c>
      <c r="E9" s="1">
        <v>36.24</v>
      </c>
      <c r="F9" t="s">
        <v>0</v>
      </c>
    </row>
    <row r="10" spans="2:7" x14ac:dyDescent="0.25">
      <c r="E10" s="1">
        <f>E9*10.764</f>
        <v>390.08735999999999</v>
      </c>
      <c r="F10" t="s">
        <v>1</v>
      </c>
    </row>
    <row r="13" spans="2:7" x14ac:dyDescent="0.25">
      <c r="B13" s="2" t="s">
        <v>2</v>
      </c>
      <c r="C13" s="2"/>
      <c r="D13" s="16" t="s">
        <v>3</v>
      </c>
      <c r="E13" s="3">
        <v>2981827</v>
      </c>
      <c r="F13" s="2"/>
    </row>
    <row r="16" spans="2:7" x14ac:dyDescent="0.25">
      <c r="C16" t="s">
        <v>29</v>
      </c>
      <c r="E16" s="1">
        <v>390</v>
      </c>
      <c r="F16" t="s">
        <v>1</v>
      </c>
    </row>
    <row r="17" spans="3:7" x14ac:dyDescent="0.25">
      <c r="C17" t="s">
        <v>26</v>
      </c>
      <c r="E17" s="1">
        <v>10000</v>
      </c>
    </row>
    <row r="19" spans="3:7" x14ac:dyDescent="0.25">
      <c r="D19" s="2" t="s">
        <v>32</v>
      </c>
      <c r="E19" s="3">
        <f>E16*E17</f>
        <v>3900000</v>
      </c>
      <c r="F19" s="2"/>
      <c r="G19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1A25E-073A-4C76-813D-BF2C71C76C93}">
  <dimension ref="AG33"/>
  <sheetViews>
    <sheetView zoomScale="80" zoomScaleNormal="80" workbookViewId="0">
      <selection activeCell="N37" sqref="N37"/>
    </sheetView>
  </sheetViews>
  <sheetFormatPr defaultRowHeight="15" x14ac:dyDescent="0.25"/>
  <sheetData>
    <row r="33" spans="33:33" x14ac:dyDescent="0.25">
      <c r="AG33">
        <f>109.25*10.764</f>
        <v>1175.9669999999999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FB04D-3B2A-4BFD-B0C4-E43B949804FB}">
  <dimension ref="A1"/>
  <sheetViews>
    <sheetView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95478-EEDB-46C0-91D8-1A7B39C4AE24}">
  <dimension ref="A1"/>
  <sheetViews>
    <sheetView zoomScale="80" zoomScaleNormal="80" workbookViewId="0">
      <selection activeCell="Y24" sqref="Y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EB1E6-C814-4E21-941D-3C1A10CA463D}">
  <dimension ref="A1"/>
  <sheetViews>
    <sheetView topLeftCell="B1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6E5A-DEE3-4A58-8A76-C903C5F29F3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FA6E-DF52-4F52-81DA-2C8A77E5C9AF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939C-853B-4179-A436-723D2815AE6F}">
  <dimension ref="A1:Z38"/>
  <sheetViews>
    <sheetView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20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6" customFormat="1" ht="60" x14ac:dyDescent="0.25">
      <c r="A1" s="4" t="s">
        <v>4</v>
      </c>
      <c r="B1" s="4" t="s">
        <v>5</v>
      </c>
      <c r="C1" s="4" t="s">
        <v>6</v>
      </c>
      <c r="D1" s="4" t="s">
        <v>7</v>
      </c>
      <c r="E1" s="4" t="s">
        <v>8</v>
      </c>
      <c r="F1" s="5" t="s">
        <v>9</v>
      </c>
      <c r="G1" s="5" t="s">
        <v>10</v>
      </c>
      <c r="H1" s="5" t="s">
        <v>11</v>
      </c>
      <c r="I1" s="4" t="s">
        <v>12</v>
      </c>
      <c r="J1" s="4" t="s">
        <v>13</v>
      </c>
      <c r="N1" s="6" t="s">
        <v>14</v>
      </c>
      <c r="O1" s="6" t="s">
        <v>15</v>
      </c>
      <c r="P1" s="6" t="s">
        <v>16</v>
      </c>
      <c r="Q1" s="6" t="s">
        <v>5</v>
      </c>
      <c r="R1" s="6" t="s">
        <v>8</v>
      </c>
      <c r="S1" s="6" t="s">
        <v>13</v>
      </c>
    </row>
    <row r="2" spans="1:20" x14ac:dyDescent="0.25">
      <c r="A2" s="7">
        <f t="shared" ref="A2:A15" si="0">N2</f>
        <v>0</v>
      </c>
      <c r="B2" s="7">
        <f t="shared" ref="B2:B15" si="1">Q2</f>
        <v>0</v>
      </c>
      <c r="C2" s="7">
        <v>620</v>
      </c>
      <c r="D2" s="7">
        <f t="shared" ref="D2:D15" si="2">C2*1.2</f>
        <v>744</v>
      </c>
      <c r="E2" s="8">
        <f t="shared" ref="E2:E15" si="3">R2</f>
        <v>6400000</v>
      </c>
      <c r="F2" s="9" t="e">
        <f t="shared" ref="F2:F15" si="4">ROUND((E2/B2),0)</f>
        <v>#DIV/0!</v>
      </c>
      <c r="G2" s="9">
        <f t="shared" ref="G2:G15" si="5">ROUND((E2/C2),0)</f>
        <v>10323</v>
      </c>
      <c r="H2" s="9">
        <f t="shared" ref="H2:H15" si="6">ROUND((E2/D2),0)</f>
        <v>8602</v>
      </c>
      <c r="I2" s="7" t="e">
        <f>#REF!</f>
        <v>#REF!</v>
      </c>
      <c r="J2" s="7">
        <f t="shared" ref="J2:J15" si="7">S2</f>
        <v>0</v>
      </c>
      <c r="O2">
        <v>0</v>
      </c>
      <c r="P2">
        <v>620</v>
      </c>
      <c r="R2" s="10">
        <v>6400000</v>
      </c>
      <c r="S2" s="11"/>
      <c r="T2" s="12"/>
    </row>
    <row r="3" spans="1:20" x14ac:dyDescent="0.25">
      <c r="A3" s="7">
        <f t="shared" si="0"/>
        <v>0</v>
      </c>
      <c r="B3" s="7">
        <f t="shared" si="1"/>
        <v>0</v>
      </c>
      <c r="C3" s="7">
        <v>585</v>
      </c>
      <c r="D3" s="7">
        <f t="shared" si="2"/>
        <v>702</v>
      </c>
      <c r="E3" s="8">
        <f t="shared" si="3"/>
        <v>7000000</v>
      </c>
      <c r="F3" s="9" t="e">
        <f t="shared" si="4"/>
        <v>#DIV/0!</v>
      </c>
      <c r="G3" s="9">
        <f t="shared" si="5"/>
        <v>11966</v>
      </c>
      <c r="H3" s="9">
        <f t="shared" si="6"/>
        <v>9972</v>
      </c>
      <c r="I3" s="7" t="e">
        <f>#REF!</f>
        <v>#REF!</v>
      </c>
      <c r="J3" s="7">
        <f t="shared" si="7"/>
        <v>0</v>
      </c>
      <c r="O3">
        <v>0</v>
      </c>
      <c r="P3">
        <v>585</v>
      </c>
      <c r="R3" s="10">
        <v>7000000</v>
      </c>
      <c r="S3" s="12"/>
      <c r="T3" s="12"/>
    </row>
    <row r="4" spans="1:20" x14ac:dyDescent="0.25">
      <c r="A4" s="7">
        <f t="shared" si="0"/>
        <v>0</v>
      </c>
      <c r="B4" s="7">
        <f t="shared" si="1"/>
        <v>0</v>
      </c>
      <c r="C4" s="7">
        <v>800</v>
      </c>
      <c r="D4" s="7">
        <f t="shared" si="2"/>
        <v>960</v>
      </c>
      <c r="E4" s="8">
        <f t="shared" si="3"/>
        <v>9200000</v>
      </c>
      <c r="F4" s="9" t="e">
        <f t="shared" si="4"/>
        <v>#DIV/0!</v>
      </c>
      <c r="G4" s="9">
        <f t="shared" si="5"/>
        <v>11500</v>
      </c>
      <c r="H4" s="9">
        <f t="shared" si="6"/>
        <v>9583</v>
      </c>
      <c r="I4" s="7" t="e">
        <f>#REF!</f>
        <v>#REF!</v>
      </c>
      <c r="J4" s="7">
        <f t="shared" si="7"/>
        <v>0</v>
      </c>
      <c r="O4">
        <v>0</v>
      </c>
      <c r="P4">
        <v>800</v>
      </c>
      <c r="Q4">
        <v>0</v>
      </c>
      <c r="R4" s="10">
        <v>9200000</v>
      </c>
      <c r="S4" s="12"/>
      <c r="T4" s="12"/>
    </row>
    <row r="5" spans="1:20" x14ac:dyDescent="0.25">
      <c r="A5" s="7">
        <f t="shared" si="0"/>
        <v>0</v>
      </c>
      <c r="B5" s="7">
        <f t="shared" si="1"/>
        <v>0</v>
      </c>
      <c r="C5" s="7">
        <v>550</v>
      </c>
      <c r="D5" s="7">
        <f t="shared" si="2"/>
        <v>660</v>
      </c>
      <c r="E5" s="8">
        <f t="shared" si="3"/>
        <v>5200000</v>
      </c>
      <c r="F5" s="9" t="e">
        <f t="shared" si="4"/>
        <v>#DIV/0!</v>
      </c>
      <c r="G5" s="9">
        <f t="shared" si="5"/>
        <v>9455</v>
      </c>
      <c r="H5" s="9">
        <f t="shared" si="6"/>
        <v>7879</v>
      </c>
      <c r="I5" s="7" t="e">
        <f>#REF!</f>
        <v>#REF!</v>
      </c>
      <c r="J5" s="7" t="str">
        <f>S8</f>
        <v xml:space="preserve">Index -II value </v>
      </c>
      <c r="O5">
        <v>0</v>
      </c>
      <c r="P5">
        <v>550</v>
      </c>
      <c r="Q5">
        <v>0</v>
      </c>
      <c r="R5" s="10">
        <v>5200000</v>
      </c>
    </row>
    <row r="6" spans="1:20" x14ac:dyDescent="0.25">
      <c r="A6" s="7">
        <f t="shared" si="0"/>
        <v>0</v>
      </c>
      <c r="B6" s="7">
        <f t="shared" si="1"/>
        <v>0</v>
      </c>
      <c r="C6" s="7">
        <v>800</v>
      </c>
      <c r="D6" s="7">
        <f t="shared" si="2"/>
        <v>960</v>
      </c>
      <c r="E6" s="8">
        <f t="shared" si="3"/>
        <v>8500000</v>
      </c>
      <c r="F6" s="9" t="e">
        <f t="shared" si="4"/>
        <v>#DIV/0!</v>
      </c>
      <c r="G6" s="9">
        <f t="shared" si="5"/>
        <v>10625</v>
      </c>
      <c r="H6" s="9">
        <f t="shared" si="6"/>
        <v>8854</v>
      </c>
      <c r="I6" s="7" t="e">
        <f>#REF!</f>
        <v>#REF!</v>
      </c>
      <c r="J6" s="7">
        <f t="shared" si="7"/>
        <v>0</v>
      </c>
      <c r="O6">
        <v>0</v>
      </c>
      <c r="P6">
        <v>800</v>
      </c>
      <c r="R6" s="10">
        <v>8500000</v>
      </c>
      <c r="S6" s="11"/>
      <c r="T6" s="12"/>
    </row>
    <row r="7" spans="1:20" x14ac:dyDescent="0.25">
      <c r="A7" s="7">
        <f t="shared" si="0"/>
        <v>0</v>
      </c>
      <c r="B7" s="7">
        <f t="shared" si="1"/>
        <v>0</v>
      </c>
      <c r="C7" s="7">
        <v>580</v>
      </c>
      <c r="D7" s="7">
        <f t="shared" si="2"/>
        <v>696</v>
      </c>
      <c r="E7" s="8">
        <f t="shared" si="3"/>
        <v>7500000</v>
      </c>
      <c r="F7" s="9" t="e">
        <f t="shared" si="4"/>
        <v>#DIV/0!</v>
      </c>
      <c r="G7" s="9">
        <f t="shared" si="5"/>
        <v>12931</v>
      </c>
      <c r="H7" s="9">
        <f t="shared" si="6"/>
        <v>10776</v>
      </c>
      <c r="I7" s="7" t="e">
        <f>#REF!</f>
        <v>#REF!</v>
      </c>
      <c r="J7" s="7" t="e">
        <f>#REF!</f>
        <v>#REF!</v>
      </c>
      <c r="O7">
        <v>0</v>
      </c>
      <c r="P7">
        <v>580</v>
      </c>
      <c r="Q7">
        <v>0</v>
      </c>
      <c r="R7" s="10">
        <v>7500000</v>
      </c>
    </row>
    <row r="8" spans="1:20" x14ac:dyDescent="0.25">
      <c r="A8" s="7">
        <f t="shared" si="0"/>
        <v>0</v>
      </c>
      <c r="B8" s="7">
        <f t="shared" si="1"/>
        <v>0</v>
      </c>
      <c r="C8" s="7">
        <f t="shared" ref="C3:C15" si="8">B8*1.1</f>
        <v>0</v>
      </c>
      <c r="D8" s="7">
        <f t="shared" si="2"/>
        <v>0</v>
      </c>
      <c r="E8" s="8">
        <f t="shared" si="3"/>
        <v>1851000</v>
      </c>
      <c r="F8" s="9" t="e">
        <f t="shared" si="4"/>
        <v>#DIV/0!</v>
      </c>
      <c r="G8" s="13" t="e">
        <f t="shared" si="5"/>
        <v>#DIV/0!</v>
      </c>
      <c r="H8" s="9" t="e">
        <f t="shared" si="6"/>
        <v>#DIV/0!</v>
      </c>
      <c r="I8" s="7" t="e">
        <f>#REF!</f>
        <v>#REF!</v>
      </c>
      <c r="J8" s="7" t="e">
        <f>#REF!</f>
        <v>#REF!</v>
      </c>
      <c r="O8">
        <v>0</v>
      </c>
      <c r="P8">
        <v>335</v>
      </c>
      <c r="Q8">
        <v>0</v>
      </c>
      <c r="R8" s="10">
        <v>1851000</v>
      </c>
      <c r="S8" s="12" t="s">
        <v>25</v>
      </c>
      <c r="T8" s="12"/>
    </row>
    <row r="9" spans="1:20" x14ac:dyDescent="0.25">
      <c r="A9" s="7">
        <f t="shared" si="0"/>
        <v>0</v>
      </c>
      <c r="B9" s="7">
        <f t="shared" si="1"/>
        <v>0</v>
      </c>
      <c r="C9" s="7">
        <f t="shared" si="8"/>
        <v>0</v>
      </c>
      <c r="D9" s="7">
        <f t="shared" si="2"/>
        <v>0</v>
      </c>
      <c r="E9" s="8">
        <f t="shared" si="3"/>
        <v>0</v>
      </c>
      <c r="F9" s="9" t="e">
        <f t="shared" si="4"/>
        <v>#DIV/0!</v>
      </c>
      <c r="G9" s="13" t="e">
        <f t="shared" si="5"/>
        <v>#DIV/0!</v>
      </c>
      <c r="H9" s="9" t="e">
        <f t="shared" si="6"/>
        <v>#DIV/0!</v>
      </c>
      <c r="I9" s="7" t="e">
        <f>#REF!</f>
        <v>#REF!</v>
      </c>
      <c r="J9" s="7">
        <f t="shared" si="7"/>
        <v>0</v>
      </c>
      <c r="O9">
        <v>0</v>
      </c>
      <c r="P9">
        <f t="shared" ref="P4:Q15" si="9">O9/1.2</f>
        <v>0</v>
      </c>
      <c r="Q9">
        <v>0</v>
      </c>
      <c r="R9" s="10">
        <v>0</v>
      </c>
      <c r="S9" s="12"/>
      <c r="T9" s="12"/>
    </row>
    <row r="10" spans="1:20" x14ac:dyDescent="0.25">
      <c r="A10" s="7">
        <f t="shared" si="0"/>
        <v>0</v>
      </c>
      <c r="B10" s="7">
        <f t="shared" si="1"/>
        <v>0</v>
      </c>
      <c r="C10" s="7">
        <f t="shared" si="8"/>
        <v>0</v>
      </c>
      <c r="D10" s="7">
        <f t="shared" si="2"/>
        <v>0</v>
      </c>
      <c r="E10" s="8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7" t="e">
        <f>#REF!</f>
        <v>#REF!</v>
      </c>
      <c r="J10" s="7">
        <f t="shared" si="7"/>
        <v>0</v>
      </c>
      <c r="O10">
        <v>0</v>
      </c>
      <c r="P10">
        <f t="shared" si="9"/>
        <v>0</v>
      </c>
      <c r="Q10">
        <v>0</v>
      </c>
      <c r="R10" s="10">
        <v>0</v>
      </c>
      <c r="S10" s="12"/>
      <c r="T10" s="12"/>
    </row>
    <row r="11" spans="1:20" x14ac:dyDescent="0.25">
      <c r="A11" s="7">
        <f t="shared" si="0"/>
        <v>0</v>
      </c>
      <c r="B11" s="7">
        <f t="shared" si="1"/>
        <v>0</v>
      </c>
      <c r="C11" s="7">
        <f t="shared" si="8"/>
        <v>0</v>
      </c>
      <c r="D11" s="7">
        <f t="shared" si="2"/>
        <v>0</v>
      </c>
      <c r="E11" s="8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7" t="e">
        <f>#REF!</f>
        <v>#REF!</v>
      </c>
      <c r="J11" s="7">
        <f t="shared" si="7"/>
        <v>0</v>
      </c>
      <c r="O11">
        <v>0</v>
      </c>
      <c r="P11">
        <f t="shared" si="9"/>
        <v>0</v>
      </c>
      <c r="Q11">
        <f t="shared" si="9"/>
        <v>0</v>
      </c>
      <c r="R11" s="10">
        <v>0</v>
      </c>
      <c r="S11" s="12"/>
      <c r="T11" s="12"/>
    </row>
    <row r="12" spans="1:20" x14ac:dyDescent="0.25">
      <c r="A12" s="7">
        <f t="shared" si="0"/>
        <v>0</v>
      </c>
      <c r="B12" s="7">
        <f t="shared" si="1"/>
        <v>0</v>
      </c>
      <c r="C12" s="7">
        <f t="shared" si="8"/>
        <v>0</v>
      </c>
      <c r="D12" s="7">
        <f t="shared" si="2"/>
        <v>0</v>
      </c>
      <c r="E12" s="8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7" t="e">
        <f>#REF!</f>
        <v>#REF!</v>
      </c>
      <c r="J12" s="7">
        <f t="shared" si="7"/>
        <v>0</v>
      </c>
      <c r="O12">
        <v>0</v>
      </c>
      <c r="P12">
        <f t="shared" si="9"/>
        <v>0</v>
      </c>
      <c r="Q12">
        <f t="shared" si="9"/>
        <v>0</v>
      </c>
      <c r="R12" s="10">
        <v>0</v>
      </c>
      <c r="S12" s="12"/>
      <c r="T12" s="12"/>
    </row>
    <row r="13" spans="1:20" x14ac:dyDescent="0.25">
      <c r="A13" s="7">
        <f t="shared" si="0"/>
        <v>0</v>
      </c>
      <c r="B13" s="7">
        <f t="shared" si="1"/>
        <v>0</v>
      </c>
      <c r="C13" s="7">
        <f t="shared" si="8"/>
        <v>0</v>
      </c>
      <c r="D13" s="7">
        <f t="shared" si="2"/>
        <v>0</v>
      </c>
      <c r="E13" s="8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7" t="e">
        <f>#REF!</f>
        <v>#REF!</v>
      </c>
      <c r="J13" s="7">
        <f t="shared" si="7"/>
        <v>0</v>
      </c>
      <c r="O13">
        <v>0</v>
      </c>
      <c r="P13">
        <f t="shared" si="9"/>
        <v>0</v>
      </c>
      <c r="Q13">
        <f t="shared" si="9"/>
        <v>0</v>
      </c>
      <c r="R13" s="10">
        <v>0</v>
      </c>
      <c r="S13" s="12"/>
      <c r="T13" s="12"/>
    </row>
    <row r="14" spans="1:20" x14ac:dyDescent="0.25">
      <c r="A14" s="7">
        <f t="shared" si="0"/>
        <v>0</v>
      </c>
      <c r="B14" s="7">
        <f t="shared" si="1"/>
        <v>0</v>
      </c>
      <c r="C14" s="7">
        <f t="shared" si="8"/>
        <v>0</v>
      </c>
      <c r="D14" s="7">
        <f t="shared" si="2"/>
        <v>0</v>
      </c>
      <c r="E14" s="8">
        <f t="shared" si="3"/>
        <v>0</v>
      </c>
      <c r="F14" s="9" t="e">
        <f t="shared" si="4"/>
        <v>#DIV/0!</v>
      </c>
      <c r="G14" s="9" t="e">
        <f t="shared" si="5"/>
        <v>#DIV/0!</v>
      </c>
      <c r="H14" s="7" t="e">
        <f t="shared" si="6"/>
        <v>#DIV/0!</v>
      </c>
      <c r="I14" s="7" t="e">
        <f>#REF!</f>
        <v>#REF!</v>
      </c>
      <c r="J14" s="7">
        <f t="shared" si="7"/>
        <v>0</v>
      </c>
      <c r="O14">
        <v>0</v>
      </c>
      <c r="P14">
        <f t="shared" si="9"/>
        <v>0</v>
      </c>
      <c r="Q14">
        <f t="shared" si="9"/>
        <v>0</v>
      </c>
      <c r="R14" s="10">
        <v>0</v>
      </c>
      <c r="S14" s="12"/>
      <c r="T14" s="12"/>
    </row>
    <row r="15" spans="1:20" x14ac:dyDescent="0.25">
      <c r="A15" s="7">
        <f t="shared" si="0"/>
        <v>0</v>
      </c>
      <c r="B15" s="7">
        <f t="shared" si="1"/>
        <v>0</v>
      </c>
      <c r="C15" s="7">
        <f t="shared" si="8"/>
        <v>0</v>
      </c>
      <c r="D15" s="7">
        <f t="shared" si="2"/>
        <v>0</v>
      </c>
      <c r="E15" s="8">
        <f t="shared" si="3"/>
        <v>0</v>
      </c>
      <c r="F15" s="9" t="e">
        <f t="shared" si="4"/>
        <v>#DIV/0!</v>
      </c>
      <c r="G15" s="7" t="e">
        <f t="shared" si="5"/>
        <v>#DIV/0!</v>
      </c>
      <c r="H15" s="7" t="e">
        <f t="shared" si="6"/>
        <v>#DIV/0!</v>
      </c>
      <c r="I15" s="7" t="e">
        <f>#REF!</f>
        <v>#REF!</v>
      </c>
      <c r="J15" s="7">
        <f t="shared" si="7"/>
        <v>0</v>
      </c>
      <c r="O15">
        <v>0</v>
      </c>
      <c r="P15">
        <f t="shared" si="9"/>
        <v>0</v>
      </c>
      <c r="Q15">
        <f t="shared" si="9"/>
        <v>0</v>
      </c>
      <c r="R15" s="10">
        <v>0</v>
      </c>
      <c r="S15" s="12"/>
      <c r="T15" s="12"/>
    </row>
    <row r="17" spans="6:26" x14ac:dyDescent="0.25">
      <c r="F17" t="s">
        <v>17</v>
      </c>
    </row>
    <row r="18" spans="6:26" x14ac:dyDescent="0.25">
      <c r="G18" t="s">
        <v>18</v>
      </c>
    </row>
    <row r="19" spans="6:26" x14ac:dyDescent="0.25">
      <c r="G19" t="s">
        <v>19</v>
      </c>
      <c r="O19" t="s">
        <v>20</v>
      </c>
    </row>
    <row r="20" spans="6:26" x14ac:dyDescent="0.25">
      <c r="G20" t="s">
        <v>21</v>
      </c>
      <c r="O20" t="s">
        <v>22</v>
      </c>
      <c r="S20" s="14"/>
      <c r="T20" s="14"/>
      <c r="U20" s="14"/>
      <c r="V20" s="14"/>
      <c r="W20" s="14"/>
      <c r="X20" s="14"/>
      <c r="Y20" s="14"/>
      <c r="Z20" s="14"/>
    </row>
    <row r="21" spans="6:26" x14ac:dyDescent="0.25">
      <c r="G21" t="s">
        <v>23</v>
      </c>
      <c r="S21" s="14"/>
      <c r="T21" s="14"/>
      <c r="U21" s="14"/>
      <c r="V21" s="14"/>
      <c r="W21" s="14"/>
      <c r="X21" s="14"/>
      <c r="Y21" s="14"/>
      <c r="Z21" s="14"/>
    </row>
    <row r="22" spans="6:26" x14ac:dyDescent="0.25">
      <c r="G22" s="2"/>
      <c r="H22" s="2"/>
      <c r="S22" s="14"/>
      <c r="T22" s="14"/>
      <c r="U22" s="14"/>
      <c r="V22" s="14"/>
      <c r="W22" s="14"/>
      <c r="X22" s="14"/>
      <c r="Y22" s="14"/>
      <c r="Z22" s="14"/>
    </row>
    <row r="23" spans="6:26" x14ac:dyDescent="0.25">
      <c r="S23" s="14"/>
      <c r="T23" s="14"/>
      <c r="U23" s="14"/>
      <c r="V23" s="14"/>
      <c r="W23" s="14"/>
      <c r="X23" s="14"/>
      <c r="Y23" s="14"/>
      <c r="Z23" s="14"/>
    </row>
    <row r="24" spans="6:26" x14ac:dyDescent="0.25">
      <c r="S24" s="14"/>
      <c r="T24" s="14"/>
      <c r="U24" s="14">
        <f>120.18*10.764</f>
        <v>1293.61752</v>
      </c>
      <c r="V24" s="14"/>
      <c r="W24" s="14"/>
      <c r="X24" s="14"/>
      <c r="Y24" s="14"/>
      <c r="Z24" s="14"/>
    </row>
    <row r="25" spans="6:26" x14ac:dyDescent="0.25">
      <c r="S25" s="14"/>
      <c r="T25" s="14"/>
      <c r="U25" s="14"/>
      <c r="V25" s="14"/>
      <c r="W25" s="14"/>
      <c r="X25" s="14"/>
      <c r="Y25" s="14"/>
      <c r="Z25" s="14"/>
    </row>
    <row r="26" spans="6:26" x14ac:dyDescent="0.25">
      <c r="G26" t="s">
        <v>24</v>
      </c>
      <c r="S26" s="14"/>
      <c r="T26" s="14"/>
      <c r="U26" s="14"/>
      <c r="V26" s="14"/>
      <c r="W26" s="14"/>
      <c r="X26" s="14"/>
      <c r="Y26" s="14"/>
      <c r="Z26" s="14"/>
    </row>
    <row r="27" spans="6:26" x14ac:dyDescent="0.25">
      <c r="S27" s="14"/>
      <c r="T27" s="14"/>
      <c r="U27" s="14"/>
      <c r="V27" s="14"/>
      <c r="W27" s="14"/>
      <c r="X27" s="14"/>
      <c r="Y27" s="14"/>
      <c r="Z27" s="14"/>
    </row>
    <row r="28" spans="6:26" x14ac:dyDescent="0.25">
      <c r="S28" s="14"/>
      <c r="T28" s="14"/>
      <c r="U28" s="14"/>
      <c r="V28" s="14"/>
      <c r="W28" s="14"/>
      <c r="X28" s="14"/>
      <c r="Y28" s="14"/>
      <c r="Z28" s="14"/>
    </row>
    <row r="29" spans="6:26" x14ac:dyDescent="0.25">
      <c r="S29" s="14"/>
      <c r="T29" s="14"/>
      <c r="U29" s="14"/>
      <c r="V29" s="14"/>
      <c r="W29" s="14"/>
      <c r="X29" s="14"/>
      <c r="Y29" s="14"/>
      <c r="Z29" s="14"/>
    </row>
    <row r="30" spans="6:26" x14ac:dyDescent="0.25">
      <c r="S30" s="14"/>
      <c r="T30" s="14"/>
      <c r="U30" s="14"/>
      <c r="V30" s="14"/>
      <c r="W30" s="14"/>
      <c r="X30" s="14"/>
      <c r="Y30" s="14"/>
      <c r="Z30" s="14"/>
    </row>
    <row r="31" spans="6:26" x14ac:dyDescent="0.25">
      <c r="S31" s="14"/>
      <c r="T31" s="14"/>
      <c r="U31" s="14"/>
      <c r="V31" s="14"/>
      <c r="W31" s="14"/>
      <c r="X31" s="14"/>
      <c r="Y31" s="14"/>
      <c r="Z31" s="14"/>
    </row>
    <row r="32" spans="6:26" x14ac:dyDescent="0.25">
      <c r="S32" s="14"/>
      <c r="T32" s="14"/>
      <c r="U32" s="14"/>
      <c r="V32" s="14"/>
      <c r="W32" s="14"/>
      <c r="X32" s="14"/>
      <c r="Y32" s="14"/>
      <c r="Z32" s="14"/>
    </row>
    <row r="33" spans="15:26" x14ac:dyDescent="0.25">
      <c r="S33" s="14"/>
      <c r="T33" s="14"/>
      <c r="U33" s="14"/>
      <c r="V33" s="14"/>
      <c r="W33" s="14"/>
      <c r="X33" s="14"/>
      <c r="Y33" s="14"/>
      <c r="Z33" s="14"/>
    </row>
    <row r="34" spans="15:26" x14ac:dyDescent="0.25">
      <c r="S34" s="14"/>
      <c r="T34" s="14"/>
      <c r="U34" s="14"/>
      <c r="V34" s="14"/>
      <c r="W34" s="14"/>
      <c r="X34" s="14"/>
      <c r="Y34" s="14"/>
      <c r="Z34" s="14"/>
    </row>
    <row r="35" spans="15:26" x14ac:dyDescent="0.25">
      <c r="S35" s="14"/>
      <c r="T35" s="15"/>
      <c r="U35" s="14"/>
      <c r="V35" s="14"/>
      <c r="W35" s="14"/>
      <c r="X35" s="14"/>
      <c r="Y35" s="14"/>
      <c r="Z35" s="14"/>
    </row>
    <row r="36" spans="15:26" x14ac:dyDescent="0.25">
      <c r="S36" s="15"/>
      <c r="T36" s="14"/>
      <c r="U36" s="14"/>
      <c r="V36" s="14"/>
      <c r="W36" s="14"/>
      <c r="X36" s="14"/>
      <c r="Y36" s="14"/>
      <c r="Z36" s="14"/>
    </row>
    <row r="37" spans="15:26" x14ac:dyDescent="0.25">
      <c r="S37" s="14"/>
      <c r="T37" s="14"/>
      <c r="U37" s="14"/>
      <c r="V37" s="14"/>
      <c r="W37" s="14"/>
      <c r="X37" s="14"/>
      <c r="Y37" s="14"/>
      <c r="Z37" s="14"/>
    </row>
    <row r="38" spans="15:26" x14ac:dyDescent="0.25"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CALCULATION</vt:lpstr>
      <vt:lpstr>Sheet2</vt:lpstr>
      <vt:lpstr>Sheet3</vt:lpstr>
      <vt:lpstr>Sheet4</vt:lpstr>
      <vt:lpstr>Sheet5</vt:lpstr>
      <vt:lpstr>Sheet6</vt:lpstr>
      <vt:lpstr>Sheet8</vt:lpstr>
      <vt:lpstr>VALUE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Desk-106</dc:creator>
  <cp:lastModifiedBy>Desk-106</cp:lastModifiedBy>
  <dcterms:created xsi:type="dcterms:W3CDTF">2023-09-08T10:19:15Z</dcterms:created>
  <dcterms:modified xsi:type="dcterms:W3CDTF">2023-09-11T07:49:57Z</dcterms:modified>
</cp:coreProperties>
</file>