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KAVITA MAHENDRA KOTHARI - Flat No. 102 - Mira Road\"/>
    </mc:Choice>
  </mc:AlternateContent>
  <xr:revisionPtr revIDLastSave="0" documentId="13_ncr:1_{23C28199-42C8-46ED-A04D-103977F31F3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O3" i="4"/>
  <c r="O4" i="4"/>
  <c r="O5" i="4"/>
  <c r="Q6" i="4"/>
  <c r="O6" i="4"/>
  <c r="O7" i="4"/>
  <c r="Q22" i="4" l="1"/>
  <c r="H21" i="4" l="1"/>
  <c r="Q12" i="4" l="1"/>
  <c r="P12" i="4"/>
  <c r="P11" i="4"/>
  <c r="Q11" i="4" s="1"/>
  <c r="Q10" i="4"/>
  <c r="P10" i="4"/>
  <c r="P9" i="4"/>
  <c r="Q9" i="4" s="1"/>
  <c r="P8" i="4"/>
  <c r="Q7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<sst xmlns="http://schemas.openxmlformats.org/spreadsheetml/2006/main" count="28" uniqueCount="24">
  <si>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</si>
  <si>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</si>
  <si>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</si>
  <si>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</si>
  <si>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</si>
  <si>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</si>
  <si>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</si>
  <si>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</si>
  <si>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</si>
  <si>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</si>
  <si>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</si>
  <si>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</si>
  <si>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</si>
  <si>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</si>
  <si>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</si>
  <si>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23.03.23</t>
  </si>
  <si>
    <t>mca</t>
  </si>
  <si>
    <t>weightage remark</t>
  </si>
  <si>
    <t>14.07.23</t>
  </si>
  <si>
    <t>Shanti nagar</t>
  </si>
  <si>
    <t>Index II</t>
  </si>
  <si>
    <t>Terrace</t>
  </si>
  <si>
    <t>BUA</t>
  </si>
  <si>
    <t>Flat No. Flat No 102, 1st Floor, Building No B-47, Girnar Shantinagar CHSL, Shanti Nagar, Village - Bhaynder, Mira Road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</si>
</sst>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4" fontId="1" fillId="2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138545</xdr:colOff>
      <xdr:row>21</xdr:row>
      <xdr:rowOff>17319</xdr:rowOff>
    </xdr:from>
    <xdr:to>
      <xdr:col>38</xdr:col>
      <xdr:colOff>280221</xdr:colOff>
      <xdr:row>58</xdr:row>
      <xdr:rowOff>69273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C23EDE-A334-4075-8DB5-3AC3D23F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9227" y="4017819"/>
          <a:ext cx="20144176" cy="68406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583063</xdr:colOff>
      <xdr:row>33</xdr:row>
      <xdr:rowOff>105508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27546B-3E70-48E7-A266-1049E66B6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603863" cy="5249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1</xdr:row>
      <xdr:rowOff>66675</xdr:rowOff>
    </xdr:from>
    <xdr:to>
      <xdr:col>21</xdr:col>
      <xdr:colOff>312204</xdr:colOff>
      <xdr:row>29</xdr:row>
      <xdr:rowOff>132675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FB7713-3AF2-4222-BA79-E8E93D9D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775" y="257175"/>
          <a:ext cx="11485029" cy="54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120707</xdr:rowOff>
    </xdr:from>
    <xdr:to>
      <xdr:col>27</xdr:col>
      <xdr:colOff>107212</xdr:colOff>
      <xdr:row>36</xdr:row>
      <xdr:rowOff>10606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E536CD-2480-4966-8165-2C98F7342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311207"/>
          <a:ext cx="14032762" cy="62240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6</xdr:row>
      <xdr:rowOff>133350</xdr:rowOff>
    </xdr:from>
    <xdr:to>
      <xdr:col>13</xdr:col>
      <xdr:colOff>524605</xdr:colOff>
      <xdr:row>44</xdr:row>
      <xdr:rowOff>96255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9F00C8-06EE-4623-9D6E-1A93930D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9450" y="1276350"/>
          <a:ext cx="5229955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4" sqref="G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10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v>0</v>
      </c>
      <c r="Q2">
        <v>0</v>
      </c>
      <c r="R2" s="2">
        <v>0</v>
      </c>
      <c r="S2" s="8"/>
      <c r="T2" s="8"/>
    </row>
    <row r="3" spans="1:20" x14ac:dyDescent="0.25">
      <c r="A3" s="4">
        <f t="shared" si="0"/>
        <v>0</v>
      </c>
      <c r="B3" s="4">
        <f t="shared" si="1"/>
        <v>325</v>
      </c>
      <c r="C3" s="4">
        <f t="shared" ref="C3:C15" si="8">B3*1.2</f>
        <v>390</v>
      </c>
      <c r="D3" s="4">
        <f t="shared" si="2"/>
        <v>468</v>
      </c>
      <c r="E3" s="5">
        <f t="shared" si="3"/>
        <v>3800000</v>
      </c>
      <c r="F3" s="10">
        <f t="shared" si="4"/>
        <v>11692</v>
      </c>
      <c r="G3" s="10">
        <f t="shared" si="5"/>
        <v>9744</v>
      </c>
      <c r="H3" s="10">
        <f t="shared" si="6"/>
        <v>8120</v>
      </c>
      <c r="I3" s="4" t="e">
        <f>#REF!</f>
        <v>#REF!</v>
      </c>
      <c r="J3" s="4" t="str">
        <f t="shared" si="7"/>
        <v>Index II</v>
      </c>
      <c r="O3">
        <f>P3*1.2</f>
        <v>468</v>
      </c>
      <c r="P3">
        <v>390</v>
      </c>
      <c r="Q3">
        <f>P3/1.2</f>
        <v>325</v>
      </c>
      <c r="R3" s="2">
        <v>3800000</v>
      </c>
      <c r="S3" s="8" t="s">
        <v>20</v>
      </c>
      <c r="T3" s="8"/>
    </row>
    <row r="4" spans="1:20" s="11" customFormat="1" x14ac:dyDescent="0.25">
      <c r="A4" s="15">
        <f t="shared" si="0"/>
        <v>0</v>
      </c>
      <c r="B4" s="15">
        <f t="shared" si="1"/>
        <v>560</v>
      </c>
      <c r="C4" s="15">
        <f t="shared" si="8"/>
        <v>672</v>
      </c>
      <c r="D4" s="15">
        <f t="shared" si="2"/>
        <v>806.4</v>
      </c>
      <c r="E4" s="17">
        <f t="shared" si="3"/>
        <v>7500000</v>
      </c>
      <c r="F4" s="15">
        <f t="shared" si="4"/>
        <v>13393</v>
      </c>
      <c r="G4" s="15">
        <f t="shared" si="5"/>
        <v>11161</v>
      </c>
      <c r="H4" s="15">
        <f t="shared" si="6"/>
        <v>9301</v>
      </c>
      <c r="I4" s="15" t="e">
        <f>#REF!</f>
        <v>#REF!</v>
      </c>
      <c r="J4" s="15" t="str">
        <f t="shared" si="7"/>
        <v>23.03.23</v>
      </c>
      <c r="O4" s="11">
        <f>P4*1.2</f>
        <v>960</v>
      </c>
      <c r="P4" s="11">
        <v>800</v>
      </c>
      <c r="Q4" s="11">
        <v>560</v>
      </c>
      <c r="R4" s="18">
        <v>7500000</v>
      </c>
      <c r="S4" s="11" t="s">
        <v>15</v>
      </c>
    </row>
    <row r="5" spans="1:20" x14ac:dyDescent="0.25">
      <c r="A5" s="4">
        <f t="shared" si="0"/>
        <v>0</v>
      </c>
      <c r="B5" s="4">
        <f t="shared" si="1"/>
        <v>565</v>
      </c>
      <c r="C5" s="4">
        <f t="shared" si="8"/>
        <v>678</v>
      </c>
      <c r="D5" s="4">
        <f t="shared" si="2"/>
        <v>813.6</v>
      </c>
      <c r="E5" s="5">
        <f t="shared" si="3"/>
        <v>6800000</v>
      </c>
      <c r="F5" s="10">
        <f t="shared" si="4"/>
        <v>12035</v>
      </c>
      <c r="G5" s="10">
        <f t="shared" si="5"/>
        <v>10029</v>
      </c>
      <c r="H5" s="10">
        <f t="shared" si="6"/>
        <v>8358</v>
      </c>
      <c r="I5" s="4" t="e">
        <f>#REF!</f>
        <v>#REF!</v>
      </c>
      <c r="J5" s="4" t="str">
        <f t="shared" si="7"/>
        <v>14.07.23</v>
      </c>
      <c r="O5">
        <f>P5*1.2</f>
        <v>960</v>
      </c>
      <c r="P5">
        <v>800</v>
      </c>
      <c r="Q5">
        <v>565</v>
      </c>
      <c r="R5" s="2">
        <v>6800000</v>
      </c>
      <c r="S5" s="8" t="s">
        <v>18</v>
      </c>
      <c r="T5" s="8"/>
    </row>
    <row r="6" spans="1:20" s="11" customFormat="1" x14ac:dyDescent="0.25">
      <c r="A6" s="15">
        <f t="shared" si="0"/>
        <v>0</v>
      </c>
      <c r="B6" s="15">
        <f t="shared" si="1"/>
        <v>666.66666666666674</v>
      </c>
      <c r="C6" s="15">
        <f t="shared" si="8"/>
        <v>800.00000000000011</v>
      </c>
      <c r="D6" s="15">
        <f t="shared" si="2"/>
        <v>960.00000000000011</v>
      </c>
      <c r="E6" s="17">
        <f t="shared" si="3"/>
        <v>8500000</v>
      </c>
      <c r="F6" s="15">
        <f t="shared" si="4"/>
        <v>12750</v>
      </c>
      <c r="G6" s="15">
        <f t="shared" si="5"/>
        <v>10625</v>
      </c>
      <c r="H6" s="15">
        <f t="shared" si="6"/>
        <v>8854</v>
      </c>
      <c r="I6" s="15" t="e">
        <f>#REF!</f>
        <v>#REF!</v>
      </c>
      <c r="J6" s="15" t="str">
        <f t="shared" si="7"/>
        <v>Shanti nagar</v>
      </c>
      <c r="O6" s="11">
        <f>P6*1.2</f>
        <v>960</v>
      </c>
      <c r="P6" s="11">
        <v>800</v>
      </c>
      <c r="Q6" s="11">
        <f t="shared" ref="Q6" si="9">P6/1.2</f>
        <v>666.66666666666674</v>
      </c>
      <c r="R6" s="18">
        <v>8500000</v>
      </c>
      <c r="S6" s="11" t="s">
        <v>19</v>
      </c>
    </row>
    <row r="7" spans="1:20" s="11" customFormat="1" x14ac:dyDescent="0.25">
      <c r="A7" s="15">
        <f t="shared" si="0"/>
        <v>0</v>
      </c>
      <c r="B7" s="15">
        <f t="shared" si="1"/>
        <v>516.66666666666674</v>
      </c>
      <c r="C7" s="15">
        <f t="shared" si="8"/>
        <v>620.00000000000011</v>
      </c>
      <c r="D7" s="15">
        <f t="shared" si="2"/>
        <v>744.00000000000011</v>
      </c>
      <c r="E7" s="17">
        <f t="shared" si="3"/>
        <v>6400000</v>
      </c>
      <c r="F7" s="15">
        <f t="shared" si="4"/>
        <v>12387</v>
      </c>
      <c r="G7" s="15">
        <f t="shared" si="5"/>
        <v>10323</v>
      </c>
      <c r="H7" s="15">
        <f t="shared" si="6"/>
        <v>8602</v>
      </c>
      <c r="I7" s="15" t="e">
        <f>#REF!</f>
        <v>#REF!</v>
      </c>
      <c r="J7" s="15" t="str">
        <f t="shared" si="7"/>
        <v>Shanti nagar</v>
      </c>
      <c r="O7" s="11">
        <f>P7*1.2</f>
        <v>744</v>
      </c>
      <c r="P7" s="11">
        <v>620</v>
      </c>
      <c r="Q7" s="11">
        <f t="shared" ref="Q7:Q12" si="10">P7/1.2</f>
        <v>516.66666666666674</v>
      </c>
      <c r="R7" s="18">
        <v>6400000</v>
      </c>
      <c r="S7" s="11" t="s">
        <v>19</v>
      </c>
    </row>
    <row r="8" spans="1:20" x14ac:dyDescent="0.25">
      <c r="A8" s="4"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/>
      <c r="O8">
        <v>0</v>
      </c>
      <c r="P8">
        <f t="shared" ref="P2:P12" si="11">O8/1.2</f>
        <v>0</v>
      </c>
      <c r="Q8"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24" x14ac:dyDescent="0.25">
      <c r="G18" t="s">
        <v>23</v>
      </c>
    </row>
    <row r="19" spans="7:24" x14ac:dyDescent="0.25">
      <c r="G19" t="s">
        <v>22</v>
      </c>
      <c r="H19">
        <v>585</v>
      </c>
    </row>
    <row r="20" spans="7:24" x14ac:dyDescent="0.25">
      <c r="G20" t="s">
        <v>13</v>
      </c>
      <c r="H20">
        <v>11400</v>
      </c>
      <c r="P20" t="s">
        <v>16</v>
      </c>
      <c r="Q20">
        <v>488</v>
      </c>
    </row>
    <row r="21" spans="7:24" x14ac:dyDescent="0.25">
      <c r="G21" t="s">
        <v>14</v>
      </c>
      <c r="H21">
        <f>H20*H19</f>
        <v>6669000</v>
      </c>
      <c r="P21" t="s">
        <v>21</v>
      </c>
      <c r="Q21">
        <v>97</v>
      </c>
    </row>
    <row r="22" spans="7:24" x14ac:dyDescent="0.25">
      <c r="G22" s="6"/>
      <c r="H22" s="6"/>
      <c r="Q22">
        <f>Q21+Q20</f>
        <v>585</v>
      </c>
    </row>
    <row r="24" spans="7:24" x14ac:dyDescent="0.25">
      <c r="G24" s="16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55" zoomScaleNormal="55" workbookViewId="0">
      <selection activeCell="AR35" sqref="AR3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Y21" sqref="Y2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D1" zoomScaleNormal="100" workbookViewId="0">
      <selection activeCell="G9" sqref="G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2023-09-18T06:29:02Z</dcterms:modified>
</cp:coreProperties>
</file>