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99043B03-06FC-406E-874C-5EFCAA3CEA8E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3" i="1" l="1"/>
  <c r="C84" i="1" l="1"/>
  <c r="C5" i="1" l="1"/>
  <c r="C6" i="1" l="1"/>
  <c r="C14" i="1"/>
  <c r="C8" i="1" l="1"/>
  <c r="C11" i="1"/>
  <c r="C12" i="1" s="1"/>
  <c r="C13" i="1" s="1"/>
  <c r="C16" i="1" s="1"/>
  <c r="C19" i="1" l="1"/>
  <c r="C21" i="1" s="1"/>
  <c r="G30" i="1"/>
  <c r="H30" i="1" s="1"/>
  <c r="J30" i="1" l="1"/>
  <c r="I30" i="1"/>
  <c r="C25" i="1"/>
  <c r="C20" i="1"/>
</calcChain>
</file>

<file path=xl/sharedStrings.xml><?xml version="1.0" encoding="utf-8"?>
<sst xmlns="http://schemas.openxmlformats.org/spreadsheetml/2006/main" count="28" uniqueCount="25">
  <si>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</si>
  <si>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</si>
  <si>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</si>
  <si>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</si>
  <si>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</si>
  <si>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</si>
  <si>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</si>
  <si>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</si>
  <si>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</si>
  <si>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</si>
  <si>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</si>
  <si>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</si>
  <si>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</si>
  <si>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</si>
  <si>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</si>
  <si>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</si>
  <si>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</si>
  <si>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Flat No.</t>
  </si>
  <si>
    <t>Rate</t>
  </si>
  <si>
    <t>FMV</t>
  </si>
  <si>
    <t>DSV</t>
  </si>
  <si>
    <t>Punjab National Bank ( MCC MW 2 Goregaon ) - KAVITA MAHENDRA KOTHARI</t>
  </si>
  <si>
    <t>Flat No. Flat No 102, 1st Floor, Building No B-47, Girnar Shantinagar CHSL, Shanti Nagar, Village - Bhaynder, Mira Road East</t>
  </si>
  <si>
    <t>rate on BUA</t>
  </si>
  <si>
    <t>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</si>
</sst>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6" fillId="0" borderId="0" xfId="0" applyFont="1"/>
    <xf numFmtId="0" fontId="7" fillId="0" borderId="0" xfId="0" applyFont="1" applyFill="1" applyBorder="1"/>
    <xf numFmtId="43" fontId="5" fillId="2" borderId="0" xfId="0" applyNumberFormat="1" applyFont="1" applyFill="1" applyBorder="1"/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43" fontId="7" fillId="0" borderId="0" xfId="0" applyNumberFormat="1" applyFont="1" applyBorder="1"/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7" zoomScale="130" zoomScaleNormal="130" workbookViewId="0">
      <selection activeCell="F27" sqref="F27"/>
    </sheetView>
  </sheetViews>
  <sheetFormatPr defaultRowHeight="15" x14ac:dyDescent="0.25"/>
  <cols>
    <col min="1" max="1" width="24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8" max="10" width="13.4257812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ht="38.25" customHeight="1" x14ac:dyDescent="0.25">
      <c r="A2" s="54" t="s">
        <v>22</v>
      </c>
      <c r="B2" s="55"/>
      <c r="C2" s="55"/>
      <c r="D2" s="56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4">
        <v>12000</v>
      </c>
      <c r="D3" s="39" t="s">
        <v>23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4">
        <v>2000</v>
      </c>
      <c r="D4" s="28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4">
        <f>C3-C4</f>
        <v>10000</v>
      </c>
      <c r="D5" s="28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4">
        <f>C4</f>
        <v>2000</v>
      </c>
      <c r="D6" s="28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5">
        <v>30</v>
      </c>
      <c r="D7" s="42">
        <v>1993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5">
        <f>C9-C7</f>
        <v>30</v>
      </c>
      <c r="D8" s="29">
        <v>2023</v>
      </c>
      <c r="E8" s="5"/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5">
        <v>60</v>
      </c>
      <c r="D9" s="29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5">
        <v>30</v>
      </c>
      <c r="D10" s="29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6">
        <f>C10%</f>
        <v>0.3</v>
      </c>
      <c r="D11" s="30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4">
        <f>C6*C11</f>
        <v>600</v>
      </c>
      <c r="D12" s="28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4">
        <f>C6-C12</f>
        <v>1400</v>
      </c>
      <c r="D13" s="28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4">
        <f>C5</f>
        <v>10000</v>
      </c>
      <c r="D14" s="28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4"/>
      <c r="D15" s="28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0" t="s">
        <v>13</v>
      </c>
      <c r="B16" s="43"/>
      <c r="C16" s="39">
        <f>C14+C13</f>
        <v>11400</v>
      </c>
      <c r="D16" s="28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5"/>
      <c r="D17" s="29"/>
      <c r="I17" s="46"/>
      <c r="J17" s="5"/>
      <c r="K17" s="5"/>
      <c r="L17" s="6"/>
    </row>
    <row r="18" spans="1:12" x14ac:dyDescent="0.25">
      <c r="A18" s="40" t="s">
        <v>24</v>
      </c>
      <c r="B18" s="41"/>
      <c r="C18" s="42">
        <v>585</v>
      </c>
      <c r="D18" s="29"/>
      <c r="J18" s="5"/>
      <c r="K18" s="5"/>
      <c r="L18" s="6"/>
    </row>
    <row r="19" spans="1:12" x14ac:dyDescent="0.25">
      <c r="A19" s="4" t="s">
        <v>16</v>
      </c>
      <c r="B19" s="45"/>
      <c r="C19" s="37">
        <f>C16*C18+D20</f>
        <v>6669000</v>
      </c>
      <c r="D19" s="44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6002100</v>
      </c>
      <c r="D20" s="50"/>
      <c r="E20" s="47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5335200</v>
      </c>
      <c r="D21" s="31"/>
      <c r="E21" s="48"/>
      <c r="J21" s="5"/>
      <c r="K21" s="5"/>
      <c r="L21" s="6"/>
    </row>
    <row r="22" spans="1:12" x14ac:dyDescent="0.25">
      <c r="A22" s="4"/>
      <c r="B22" s="5"/>
      <c r="C22" s="19"/>
      <c r="D22" s="29"/>
      <c r="I22" s="46"/>
      <c r="J22" s="5"/>
      <c r="K22" s="5"/>
      <c r="L22" s="15"/>
    </row>
    <row r="23" spans="1:12" x14ac:dyDescent="0.25">
      <c r="A23" s="13" t="s">
        <v>9</v>
      </c>
      <c r="B23" s="14"/>
      <c r="C23" s="38">
        <f>C4*C18</f>
        <v>1170000</v>
      </c>
      <c r="D23" s="32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13893.75</v>
      </c>
      <c r="D25" s="33"/>
      <c r="E25" s="47"/>
      <c r="J25" s="5"/>
      <c r="K25" s="5"/>
    </row>
    <row r="26" spans="1:12" x14ac:dyDescent="0.25">
      <c r="A26" s="5"/>
      <c r="B26" s="5"/>
      <c r="C26" s="20"/>
      <c r="D26" s="31"/>
      <c r="J26" s="5"/>
    </row>
    <row r="27" spans="1:12" x14ac:dyDescent="0.25">
      <c r="A27" s="49"/>
      <c r="B27" s="5"/>
      <c r="C27" s="33"/>
      <c r="D27" s="33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45" t="s">
        <v>21</v>
      </c>
      <c r="F28" s="5"/>
      <c r="G28" s="5"/>
      <c r="H28" s="5"/>
      <c r="I28" s="5"/>
      <c r="J28" s="5"/>
    </row>
    <row r="29" spans="1:12" x14ac:dyDescent="0.25">
      <c r="A29" s="45"/>
      <c r="B29" s="5"/>
      <c r="C29" s="5"/>
      <c r="D29" s="5"/>
      <c r="E29" s="51" t="s">
        <v>17</v>
      </c>
      <c r="F29" s="51" t="s">
        <v>24</v>
      </c>
      <c r="G29" s="51" t="s">
        <v>18</v>
      </c>
      <c r="H29" s="52" t="s">
        <v>19</v>
      </c>
      <c r="I29" s="52" t="s">
        <v>14</v>
      </c>
      <c r="J29" s="52" t="s">
        <v>20</v>
      </c>
    </row>
    <row r="30" spans="1:12" x14ac:dyDescent="0.25">
      <c r="A30" s="17"/>
      <c r="B30" s="5"/>
      <c r="C30" s="5"/>
      <c r="D30" s="5"/>
      <c r="E30" s="5">
        <v>102</v>
      </c>
      <c r="F30" s="5">
        <v>585</v>
      </c>
      <c r="G30" s="12">
        <f>C16</f>
        <v>11400</v>
      </c>
      <c r="H30" s="53">
        <f>G30*F30</f>
        <v>6669000</v>
      </c>
      <c r="I30" s="12">
        <f>H30*90%</f>
        <v>6002100</v>
      </c>
      <c r="J30" s="12">
        <f>H30*80%</f>
        <v>5335200</v>
      </c>
    </row>
    <row r="31" spans="1:12" x14ac:dyDescent="0.25">
      <c r="A31" s="5"/>
      <c r="B31" s="5"/>
      <c r="C31" s="5"/>
      <c r="D31" s="5"/>
      <c r="E31" s="5"/>
      <c r="F31" s="5"/>
      <c r="G31" s="12"/>
      <c r="H31" s="53"/>
      <c r="I31" s="12"/>
      <c r="J31" s="12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mergeCells count="1">
    <mergeCell ref="A2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2023-09-18T06:27:50Z</dcterms:modified>
</cp:coreProperties>
</file>