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AFA8873-F97C-463D-933A-AEF042BCF6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1" i="1" l="1"/>
  <c r="H31" i="1"/>
  <c r="F28" i="1"/>
  <c r="F29" i="1" s="1"/>
  <c r="F30" i="1" s="1"/>
  <c r="G30" i="1" l="1"/>
  <c r="I30" i="1" s="1"/>
  <c r="H30" i="1" l="1"/>
  <c r="E29" i="1"/>
  <c r="E28" i="1"/>
  <c r="G29" i="1" l="1"/>
  <c r="G28" i="1"/>
  <c r="C7" i="1"/>
  <c r="I29" i="1" l="1"/>
  <c r="H29" i="1"/>
  <c r="G31" i="1"/>
  <c r="H28" i="1"/>
  <c r="I28" i="1"/>
  <c r="C23" i="1"/>
  <c r="C84" i="1" l="1"/>
  <c r="C5" i="1" l="1"/>
  <c r="C6" i="1" l="1"/>
  <c r="C14" i="1"/>
  <c r="C8" i="1" l="1"/>
  <c r="C10" i="1"/>
  <c r="C11" i="1" s="1"/>
  <c r="C12" i="1" l="1"/>
  <c r="C13" i="1" s="1"/>
  <c r="C16" i="1" s="1"/>
  <c r="E16" i="1" s="1"/>
  <c r="C19" i="1" l="1"/>
  <c r="C25" i="1" l="1"/>
  <c r="C20" i="1"/>
  <c r="C21" i="1"/>
</calcChain>
</file>

<file path=xl/sharedStrings.xml><?xml version="1.0" encoding="utf-8"?>
<sst xmlns="http://schemas.openxmlformats.org/spreadsheetml/2006/main" count="30" uniqueCount="28">
  <si>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</si>
  <si>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</si>
  <si>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</si>
  <si>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</si>
  <si>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</si>
  <si>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</si>
  <si>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</si>
  <si>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</si>
  <si>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</si>
  <si>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</si>
  <si>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</si>
  <si>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</si>
  <si>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</si>
  <si>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</si>
  <si>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</si>
  <si>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</si>
  <si>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</si>
  <si>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</si>
  <si>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Rate</t>
  </si>
  <si>
    <t>Value</t>
  </si>
  <si>
    <t>DSV</t>
  </si>
  <si>
    <t>rate on bua</t>
  </si>
  <si>
    <t>bua</t>
  </si>
  <si>
    <t>SBI - SME Cghatkopar - Shekhar Tamhane</t>
  </si>
  <si>
    <t>BUA</t>
  </si>
  <si>
    <t>Office No. 225</t>
  </si>
  <si>
    <t>Office No. 224</t>
  </si>
  <si>
    <t>Office No.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</si>
</sst>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43" fontId="4" fillId="3" borderId="0" xfId="0" applyNumberFormat="1" applyFont="1" applyFill="1" applyBorder="1"/>
    <xf numFmtId="0" fontId="0" fillId="3" borderId="0" xfId="0" applyFill="1"/>
    <xf numFmtId="43" fontId="4" fillId="3" borderId="0" xfId="0" applyNumberFormat="1" applyFont="1" applyFill="1"/>
    <xf numFmtId="0" fontId="0" fillId="3" borderId="0" xfId="0" applyFill="1" applyBorder="1"/>
    <xf numFmtId="43" fontId="0" fillId="3" borderId="0" xfId="0" applyNumberFormat="1" applyFill="1" applyBorder="1"/>
    <xf numFmtId="43" fontId="0" fillId="3" borderId="0" xfId="1" applyFont="1" applyFill="1" applyBorder="1"/>
    <xf numFmtId="0" fontId="7" fillId="3" borderId="0" xfId="0" applyFont="1" applyFill="1" applyBorder="1"/>
    <xf numFmtId="43" fontId="7" fillId="3" borderId="0" xfId="0" applyNumberFormat="1" applyFont="1" applyFill="1" applyBorder="1"/>
    <xf numFmtId="0" fontId="7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G36" sqref="G3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5.140625" bestFit="1" customWidth="1"/>
    <col min="8" max="9" width="14.8554687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20500</v>
      </c>
      <c r="D3" s="40" t="s">
        <v>21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36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24</v>
      </c>
      <c r="D8" s="30">
        <v>1987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54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0.54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1350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1150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19150</v>
      </c>
      <c r="D16" s="29"/>
      <c r="E16" s="12">
        <f>C16/1.2</f>
        <v>15958.333333333334</v>
      </c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5668400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5101560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4534720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18894.666666666668</v>
      </c>
      <c r="D25" s="34"/>
      <c r="E25" s="48"/>
      <c r="J25" s="5"/>
      <c r="K25" s="5"/>
    </row>
    <row r="26" spans="1:12" x14ac:dyDescent="0.25">
      <c r="A26" s="5"/>
      <c r="B26" s="5"/>
      <c r="C26" s="52"/>
      <c r="D26" s="52"/>
      <c r="E26" s="60" t="s">
        <v>23</v>
      </c>
      <c r="F26" s="60"/>
      <c r="G26" s="60"/>
      <c r="H26" s="53"/>
      <c r="I26" s="53"/>
      <c r="J26" s="5"/>
    </row>
    <row r="27" spans="1:12" x14ac:dyDescent="0.25">
      <c r="A27" s="50"/>
      <c r="B27" s="5"/>
      <c r="C27" s="54"/>
      <c r="D27" s="54"/>
      <c r="E27" s="58" t="s">
        <v>24</v>
      </c>
      <c r="F27" s="58" t="s">
        <v>18</v>
      </c>
      <c r="G27" s="58" t="s">
        <v>19</v>
      </c>
      <c r="H27" s="58" t="s">
        <v>14</v>
      </c>
      <c r="I27" s="58" t="s">
        <v>20</v>
      </c>
      <c r="J27" s="5"/>
    </row>
    <row r="28" spans="1:12" x14ac:dyDescent="0.25">
      <c r="A28" s="50"/>
      <c r="B28" s="5"/>
      <c r="C28" s="55"/>
      <c r="D28" s="55" t="s">
        <v>26</v>
      </c>
      <c r="E28" s="55">
        <f>C18</f>
        <v>296</v>
      </c>
      <c r="F28" s="56">
        <f>C16</f>
        <v>19150</v>
      </c>
      <c r="G28" s="56">
        <f>F28*E28</f>
        <v>5668400</v>
      </c>
      <c r="H28" s="56">
        <f>G28*90%</f>
        <v>5101560</v>
      </c>
      <c r="I28" s="56">
        <f>G28*80%</f>
        <v>4534720</v>
      </c>
      <c r="J28" s="5"/>
    </row>
    <row r="29" spans="1:12" x14ac:dyDescent="0.25">
      <c r="A29" s="46"/>
      <c r="B29" s="5"/>
      <c r="C29" s="55"/>
      <c r="D29" s="55" t="s">
        <v>25</v>
      </c>
      <c r="E29" s="55">
        <f>E28</f>
        <v>296</v>
      </c>
      <c r="F29" s="56">
        <f>F28</f>
        <v>19150</v>
      </c>
      <c r="G29" s="57">
        <f>F29*E29</f>
        <v>5668400</v>
      </c>
      <c r="H29" s="56">
        <f>G29*90%</f>
        <v>5101560</v>
      </c>
      <c r="I29" s="56">
        <f>G29*80%</f>
        <v>4534720</v>
      </c>
      <c r="J29" s="5"/>
    </row>
    <row r="30" spans="1:12" x14ac:dyDescent="0.25">
      <c r="A30" s="17"/>
      <c r="B30" s="5"/>
      <c r="C30" s="55"/>
      <c r="D30" s="55" t="s">
        <v>27</v>
      </c>
      <c r="E30" s="55">
        <v>306</v>
      </c>
      <c r="F30" s="56">
        <f>F29</f>
        <v>19150</v>
      </c>
      <c r="G30" s="57">
        <f>F30*E30</f>
        <v>5859900</v>
      </c>
      <c r="H30" s="56">
        <f>G30*90%</f>
        <v>5273910</v>
      </c>
      <c r="I30" s="56">
        <f>G30*80%</f>
        <v>4687920</v>
      </c>
      <c r="J30" s="5"/>
    </row>
    <row r="31" spans="1:12" x14ac:dyDescent="0.25">
      <c r="A31" s="5"/>
      <c r="B31" s="5"/>
      <c r="C31" s="55"/>
      <c r="D31" s="55"/>
      <c r="E31" s="55"/>
      <c r="F31" s="58"/>
      <c r="G31" s="59">
        <f>SUM(G28:G30)</f>
        <v>17196700</v>
      </c>
      <c r="H31" s="59">
        <f t="shared" ref="H31:I31" si="0">SUM(H28:H30)</f>
        <v>15477030</v>
      </c>
      <c r="I31" s="59">
        <f t="shared" si="0"/>
        <v>13757360</v>
      </c>
      <c r="J31" s="5"/>
    </row>
    <row r="32" spans="1:12" x14ac:dyDescent="0.25">
      <c r="A32" s="5"/>
      <c r="B32" s="5"/>
      <c r="C32" s="55"/>
      <c r="D32" s="55"/>
      <c r="E32" s="55"/>
      <c r="F32" s="58"/>
      <c r="G32" s="59"/>
      <c r="H32" s="55"/>
      <c r="I32" s="55"/>
      <c r="J32" s="5"/>
    </row>
    <row r="33" spans="1:10" x14ac:dyDescent="0.25">
      <c r="A33" s="17"/>
      <c r="B33" s="5"/>
      <c r="C33" s="55"/>
      <c r="D33" s="55"/>
      <c r="E33" s="55"/>
      <c r="F33" s="58"/>
      <c r="G33" s="59"/>
      <c r="H33" s="55"/>
      <c r="I33" s="55"/>
      <c r="J33" s="5"/>
    </row>
    <row r="34" spans="1:10" x14ac:dyDescent="0.25">
      <c r="A34" s="17"/>
      <c r="B34" s="5"/>
      <c r="C34" s="55"/>
      <c r="D34" s="55"/>
      <c r="E34" s="55"/>
      <c r="F34" s="58"/>
      <c r="G34" s="59"/>
      <c r="H34" s="55"/>
      <c r="I34" s="5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2023-09-08T12:14:50Z</dcterms:modified>
</cp:coreProperties>
</file>