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Prithika Sunder Salian\"/>
    </mc:Choice>
  </mc:AlternateContent>
  <xr:revisionPtr revIDLastSave="0" documentId="13_ncr:1_{1C1C96FE-69B9-4BFF-BDD8-2F0FA16073B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4" l="1"/>
  <c r="C4" i="25"/>
  <c r="C5" i="25" s="1"/>
  <c r="G31" i="4"/>
  <c r="G33" i="4" s="1"/>
  <c r="Q3" i="4"/>
  <c r="P2" i="4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<sst xmlns="http://schemas.openxmlformats.org/spreadsheetml/2006/main" count="129" uniqueCount="87">
  <si>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</si>
  <si>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</si>
  <si>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</si>
  <si>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</si>
  <si>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</si>
  <si>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</si>
  <si>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</si>
  <si>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</si>
  <si>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</si>
  <si>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</si>
  <si>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</si>
  <si>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</si>
  <si>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</si>
  <si>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</si>
  <si>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</si>
  <si>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</si>
  <si>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</si>
  <si>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</si>
  <si>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</si>
  <si>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</si>
  <si>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</si>
  <si>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</si>
  <si>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</si>
  <si>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</si>
  <si>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</si>
  <si>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</si>
  <si>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</si>
  <si>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</si>
  <si>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</si>
  <si>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</si>
  <si>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</si>
  <si>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</si>
  <si>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</si>
  <si>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</si>
  <si>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</si>
  <si>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</si>
  <si>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</si>
  <si>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</si>
  <si>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</si>
  <si>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</si>
  <si>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</si>
  <si>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</si>
  <si>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</si>
  <si>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</si>
  <si>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</si>
  <si>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</si>
  <si>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</si>
  <si>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</si>
  <si>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</si>
  <si>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</si>
  <si>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</si>
  <si>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</si>
  <si>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</si>
  <si>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</si>
  <si>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</si>
  <si>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</si>
  <si>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</si>
  <si>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</si>
  <si>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</si>
  <si>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</si>
  <si>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</si>
  <si>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</si>
  <si>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</si>
  <si>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</si>
  <si>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</si>
  <si>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</si>
  <si>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</si>
  <si>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</si>
  <si>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</si>
  <si>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</si>
  <si>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</si>
  <si>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</si>
  <si>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</si>
  <si>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</si>
  <si>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</si>
  <si>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</si>
  <si>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</si>
  <si>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</si>
  <si>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</si>
  <si>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</si>
  <si>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</si>
  <si>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</si>
  <si>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</si>
  <si>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IGR-07.02.23</t>
  </si>
  <si>
    <t>IGR-23.01.233</t>
  </si>
  <si>
    <t>ACA</t>
  </si>
  <si>
    <t>21.08.2023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</si>
</sst>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FDBD7-7AEC-E6FD-210A-E5ACD56D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8E5BB-77C1-92D0-48BE-640F4EE8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96C91-C6EA-0D19-D13C-AB35B364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84385-5E51-B62A-BFF3-43EF1B3DF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7B3FE5-E8EE-DD99-A26A-02ABBD27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B050F-8143-9615-5AB5-866A37BAD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39219-1F0E-6408-5BDA-A87430EB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4C437-CA4A-9CD5-C414-4E2D3A51C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8964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00B74-CA61-1378-0D96-28A337737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14" sqref="M14:N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52300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C3*15%</f>
        <v>7845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60145</v>
      </c>
      <c r="D5" s="63" t="s">
        <v>62</v>
      </c>
      <c r="E5" s="64">
        <f>C5/10.764</f>
        <v>5587.6068376068379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30745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30745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60145</v>
      </c>
      <c r="D9" s="63" t="s">
        <v>62</v>
      </c>
      <c r="E9" s="64">
        <f>C9/10.764</f>
        <v>5587.6068376068379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3" sqref="K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75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5500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459</v>
      </c>
      <c r="D18" s="26"/>
      <c r="F18" s="19"/>
    </row>
    <row r="19" spans="1:6" x14ac:dyDescent="0.25">
      <c r="A19" s="16" t="s">
        <v>73</v>
      </c>
      <c r="B19" s="6"/>
      <c r="C19" s="32">
        <f>C18*C16</f>
        <v>3901500</v>
      </c>
      <c r="D19" s="33"/>
      <c r="E19" s="70"/>
      <c r="F19" s="34"/>
    </row>
    <row r="20" spans="1:6" x14ac:dyDescent="0.25">
      <c r="A20" s="16" t="s">
        <v>24</v>
      </c>
      <c r="C20" s="35">
        <f>C19*90%</f>
        <v>3511350</v>
      </c>
      <c r="D20" s="32"/>
      <c r="F20" s="19"/>
    </row>
    <row r="21" spans="1:6" x14ac:dyDescent="0.25">
      <c r="A21" s="16" t="s">
        <v>25</v>
      </c>
      <c r="C21" s="35">
        <f>C19*80%</f>
        <v>3121200</v>
      </c>
      <c r="D21" s="35"/>
      <c r="E21" s="70"/>
      <c r="F21" s="19"/>
    </row>
    <row r="22" spans="1:6" x14ac:dyDescent="0.25">
      <c r="A22" s="16"/>
      <c r="D22" s="26"/>
      <c r="E22" s="70"/>
      <c r="F22" s="36"/>
    </row>
    <row r="23" spans="1:6" x14ac:dyDescent="0.25">
      <c r="A23" s="37" t="s">
        <v>26</v>
      </c>
      <c r="B23" s="38"/>
      <c r="C23" s="39">
        <f>C4*C18</f>
        <v>1377000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9753.75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10" sqref="O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295</v>
      </c>
      <c r="C2" s="4">
        <f t="shared" ref="C2:C16" si="1">B2*1.2</f>
        <v>354</v>
      </c>
      <c r="D2" s="4">
        <f t="shared" ref="D2:D16" si="2">C2*1.2</f>
        <v>424.8</v>
      </c>
      <c r="E2" s="5">
        <f t="shared" ref="E2:E16" si="3">R2</f>
        <v>2700000</v>
      </c>
      <c r="F2" s="77">
        <f t="shared" ref="F2:F15" si="4">ROUND((E2/B2),0)</f>
        <v>9153</v>
      </c>
      <c r="G2" s="77">
        <f t="shared" ref="G2:G15" si="5">ROUND((E2/C2),0)</f>
        <v>7627</v>
      </c>
      <c r="H2" s="77">
        <f t="shared" ref="H2:H15" si="6">ROUND((E2/D2),0)</f>
        <v>6356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295</v>
      </c>
      <c r="R2" s="78">
        <v>2700000</v>
      </c>
      <c r="S2" s="78" t="s">
        <v>83</v>
      </c>
    </row>
    <row r="3" spans="1:19" x14ac:dyDescent="0.25">
      <c r="A3" s="4">
        <v>2</v>
      </c>
      <c r="B3" s="4">
        <f t="shared" si="0"/>
        <v>335.40623999999997</v>
      </c>
      <c r="C3" s="4">
        <f t="shared" si="1"/>
        <v>402.48748799999993</v>
      </c>
      <c r="D3" s="4">
        <f t="shared" si="2"/>
        <v>482.9849855999999</v>
      </c>
      <c r="E3" s="5">
        <f t="shared" si="3"/>
        <v>2000000</v>
      </c>
      <c r="F3" s="80">
        <f t="shared" si="4"/>
        <v>5963</v>
      </c>
      <c r="G3" s="80">
        <f t="shared" si="5"/>
        <v>4969</v>
      </c>
      <c r="H3" s="80">
        <f t="shared" si="6"/>
        <v>4141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f>31.16*10.764</f>
        <v>335.40623999999997</v>
      </c>
      <c r="R3" s="82">
        <v>2000000</v>
      </c>
      <c r="S3" s="82" t="s">
        <v>84</v>
      </c>
    </row>
    <row r="4" spans="1:19" x14ac:dyDescent="0.25">
      <c r="A4" s="4">
        <v>3</v>
      </c>
      <c r="B4" s="4">
        <f t="shared" si="0"/>
        <v>398</v>
      </c>
      <c r="C4" s="4">
        <f t="shared" si="1"/>
        <v>477.59999999999997</v>
      </c>
      <c r="D4" s="4">
        <f t="shared" si="2"/>
        <v>573.11999999999989</v>
      </c>
      <c r="E4" s="5">
        <f t="shared" si="3"/>
        <v>3300000</v>
      </c>
      <c r="F4" s="77">
        <f t="shared" si="4"/>
        <v>8291</v>
      </c>
      <c r="G4" s="77">
        <f t="shared" si="5"/>
        <v>6910</v>
      </c>
      <c r="H4" s="77">
        <f t="shared" si="6"/>
        <v>5758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398</v>
      </c>
      <c r="R4" s="78">
        <v>3300000</v>
      </c>
      <c r="S4" s="2"/>
    </row>
    <row r="5" spans="1:19" x14ac:dyDescent="0.25">
      <c r="A5" s="4">
        <v>4</v>
      </c>
      <c r="B5" s="4">
        <f t="shared" si="0"/>
        <v>324</v>
      </c>
      <c r="C5" s="4">
        <f t="shared" si="1"/>
        <v>388.8</v>
      </c>
      <c r="D5" s="4">
        <f t="shared" si="2"/>
        <v>466.56</v>
      </c>
      <c r="E5" s="5">
        <f t="shared" si="3"/>
        <v>3200000</v>
      </c>
      <c r="F5" s="77">
        <f t="shared" si="4"/>
        <v>9877</v>
      </c>
      <c r="G5" s="77">
        <f t="shared" si="5"/>
        <v>8230</v>
      </c>
      <c r="H5" s="77">
        <f t="shared" si="6"/>
        <v>6859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324</v>
      </c>
      <c r="R5" s="78">
        <v>3200000</v>
      </c>
      <c r="S5" s="2"/>
    </row>
    <row r="6" spans="1:19" x14ac:dyDescent="0.25">
      <c r="A6" s="4">
        <v>5</v>
      </c>
      <c r="B6" s="4">
        <f t="shared" si="0"/>
        <v>324</v>
      </c>
      <c r="C6" s="4">
        <f t="shared" si="1"/>
        <v>388.8</v>
      </c>
      <c r="D6" s="4">
        <f t="shared" si="2"/>
        <v>466.56</v>
      </c>
      <c r="E6" s="5">
        <f t="shared" si="3"/>
        <v>3400000</v>
      </c>
      <c r="F6" s="4">
        <f t="shared" si="4"/>
        <v>10494</v>
      </c>
      <c r="G6" s="4">
        <f t="shared" si="5"/>
        <v>8745</v>
      </c>
      <c r="H6" s="4">
        <f t="shared" si="6"/>
        <v>7287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324</v>
      </c>
      <c r="R6" s="2">
        <v>3400000</v>
      </c>
      <c r="S6" s="2"/>
    </row>
    <row r="7" spans="1:19" x14ac:dyDescent="0.25">
      <c r="A7" s="4">
        <v>6</v>
      </c>
      <c r="B7" s="4">
        <f t="shared" si="0"/>
        <v>391.66666666666669</v>
      </c>
      <c r="C7" s="4">
        <f t="shared" si="1"/>
        <v>470</v>
      </c>
      <c r="D7" s="4">
        <f t="shared" si="2"/>
        <v>564</v>
      </c>
      <c r="E7" s="5">
        <f t="shared" si="3"/>
        <v>3711000</v>
      </c>
      <c r="F7" s="77">
        <f t="shared" si="4"/>
        <v>9475</v>
      </c>
      <c r="G7" s="77">
        <f t="shared" si="5"/>
        <v>7896</v>
      </c>
      <c r="H7" s="77">
        <f t="shared" si="6"/>
        <v>6580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470</v>
      </c>
      <c r="Q7" s="7">
        <f t="shared" ref="Q7" si="10">P7/1.2</f>
        <v>391.66666666666669</v>
      </c>
      <c r="R7" s="78">
        <v>3711000</v>
      </c>
      <c r="S7" s="2"/>
    </row>
    <row r="8" spans="1:19" x14ac:dyDescent="0.25">
      <c r="A8" s="4">
        <v>7</v>
      </c>
      <c r="B8" s="4">
        <f t="shared" si="0"/>
        <v>413</v>
      </c>
      <c r="C8" s="4">
        <f t="shared" si="1"/>
        <v>495.59999999999997</v>
      </c>
      <c r="D8" s="4">
        <f t="shared" si="2"/>
        <v>594.71999999999991</v>
      </c>
      <c r="E8" s="5">
        <f t="shared" si="3"/>
        <v>3495000</v>
      </c>
      <c r="F8" s="77">
        <f t="shared" si="4"/>
        <v>8462</v>
      </c>
      <c r="G8" s="77">
        <f t="shared" si="5"/>
        <v>7052</v>
      </c>
      <c r="H8" s="77">
        <f t="shared" si="6"/>
        <v>5877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413</v>
      </c>
      <c r="R8" s="78">
        <v>3495000</v>
      </c>
      <c r="S8" s="2"/>
    </row>
    <row r="9" spans="1:19" x14ac:dyDescent="0.25">
      <c r="A9" s="4">
        <v>8</v>
      </c>
      <c r="B9" s="4">
        <f t="shared" si="0"/>
        <v>413</v>
      </c>
      <c r="C9" s="4">
        <f t="shared" si="1"/>
        <v>495.59999999999997</v>
      </c>
      <c r="D9" s="4">
        <f t="shared" si="2"/>
        <v>594.71999999999991</v>
      </c>
      <c r="E9" s="5">
        <f t="shared" si="3"/>
        <v>3400000</v>
      </c>
      <c r="F9" s="4">
        <f t="shared" si="4"/>
        <v>8232</v>
      </c>
      <c r="G9" s="4">
        <f t="shared" si="5"/>
        <v>6860</v>
      </c>
      <c r="H9" s="4">
        <f t="shared" si="6"/>
        <v>5717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413</v>
      </c>
      <c r="R9" s="2">
        <v>3400000</v>
      </c>
      <c r="S9" s="2"/>
    </row>
    <row r="10" spans="1:19" x14ac:dyDescent="0.25">
      <c r="A10" s="4">
        <v>9</v>
      </c>
      <c r="B10" s="4">
        <f t="shared" si="0"/>
        <v>413</v>
      </c>
      <c r="C10" s="4">
        <f t="shared" si="1"/>
        <v>495.59999999999997</v>
      </c>
      <c r="D10" s="4">
        <f t="shared" si="2"/>
        <v>594.71999999999991</v>
      </c>
      <c r="E10" s="5">
        <f t="shared" si="3"/>
        <v>3495000</v>
      </c>
      <c r="F10" s="4">
        <f t="shared" si="4"/>
        <v>8462</v>
      </c>
      <c r="G10" s="4">
        <f t="shared" si="5"/>
        <v>7052</v>
      </c>
      <c r="H10" s="4">
        <f t="shared" si="6"/>
        <v>5877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 s="7">
        <v>413</v>
      </c>
      <c r="R10" s="78">
        <v>3495000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86</v>
      </c>
      <c r="F28" s="57" t="s">
        <v>85</v>
      </c>
      <c r="G28" s="57">
        <v>459</v>
      </c>
    </row>
    <row r="29" spans="1:19" s="10" customFormat="1" x14ac:dyDescent="0.25">
      <c r="C29" s="72" t="s">
        <v>1</v>
      </c>
      <c r="D29" s="72">
        <v>3498000</v>
      </c>
      <c r="F29" s="57" t="s">
        <v>71</v>
      </c>
      <c r="G29" s="57">
        <v>504</v>
      </c>
      <c r="H29" s="10">
        <f>G29/G28</f>
        <v>1.0980392156862746</v>
      </c>
    </row>
    <row r="30" spans="1:19" s="10" customFormat="1" x14ac:dyDescent="0.25">
      <c r="F30" s="57" t="s">
        <v>72</v>
      </c>
      <c r="G30" s="57">
        <v>8500</v>
      </c>
    </row>
    <row r="31" spans="1:19" s="10" customFormat="1" x14ac:dyDescent="0.25">
      <c r="C31" s="75"/>
      <c r="D31" s="75"/>
      <c r="F31" s="75" t="s">
        <v>73</v>
      </c>
      <c r="G31" s="75">
        <f>G28*G30</f>
        <v>3901500</v>
      </c>
      <c r="H31" s="10">
        <f>G31/D29</f>
        <v>1.1153516295025729</v>
      </c>
    </row>
    <row r="32" spans="1:19" s="10" customFormat="1" x14ac:dyDescent="0.25">
      <c r="C32" s="75"/>
      <c r="D32" s="75"/>
      <c r="F32" s="75" t="s">
        <v>24</v>
      </c>
      <c r="G32" s="75">
        <f>G31*90%</f>
        <v>3511350</v>
      </c>
    </row>
    <row r="33" spans="3:7" s="10" customFormat="1" x14ac:dyDescent="0.25">
      <c r="C33" s="75"/>
      <c r="D33" s="75"/>
      <c r="F33" s="75" t="s">
        <v>25</v>
      </c>
      <c r="G33" s="75">
        <f>G31*80%</f>
        <v>3121200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2023-09-11T10:49:06Z</dcterms:modified>
</cp:coreProperties>
</file>