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Kulbahadur Vishwakarma\"/>
    </mc:Choice>
  </mc:AlternateContent>
  <xr:revisionPtr revIDLastSave="0" documentId="13_ncr:1_{0195C859-655C-4E4D-B7AC-CFB083B73F1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C3" i="4" l="1"/>
  <c r="C8" i="4"/>
  <c r="C9" i="4"/>
  <c r="C10" i="4"/>
  <c r="C11" i="4"/>
  <c r="C12" i="4"/>
  <c r="C13" i="4"/>
  <c r="C14" i="4"/>
  <c r="C15" i="4"/>
  <c r="C2" i="4"/>
  <c r="Q36" i="4"/>
  <c r="Q35" i="4"/>
  <c r="Q33" i="4"/>
  <c r="Q29" i="4"/>
  <c r="Q22" i="4"/>
  <c r="Q23" i="4"/>
  <c r="Q24" i="4"/>
  <c r="Q25" i="4"/>
  <c r="Q26" i="4"/>
  <c r="Q27" i="4"/>
  <c r="Q28" i="4"/>
  <c r="Q30" i="4"/>
  <c r="Q31" i="4"/>
  <c r="Q32" i="4"/>
  <c r="Q21" i="4"/>
  <c r="H20" i="4" l="1"/>
  <c r="I18" i="4"/>
  <c r="P12" i="4"/>
  <c r="Q12" i="4" s="1"/>
  <c r="P11" i="4"/>
  <c r="Q11" i="4" s="1"/>
  <c r="P10" i="4"/>
  <c r="Q10" i="4" s="1"/>
  <c r="P9" i="4"/>
  <c r="Q9" i="4" s="1"/>
  <c r="P8" i="4"/>
  <c r="Q8" i="4" s="1"/>
  <c r="P7" i="4"/>
  <c r="Q6" i="4"/>
  <c r="Q5" i="4"/>
  <c r="Q4" i="4"/>
  <c r="Q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A9" i="4"/>
  <c r="B8" i="4"/>
  <c r="A8" i="4"/>
  <c r="A7" i="4"/>
  <c r="B6" i="4"/>
  <c r="C6" i="4" s="1"/>
  <c r="A6" i="4"/>
  <c r="B5" i="4"/>
  <c r="C5" i="4" s="1"/>
  <c r="A5" i="4"/>
  <c r="B4" i="4"/>
  <c r="C4" i="4" s="1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<sst xmlns="http://schemas.openxmlformats.org/spreadsheetml/2006/main" count="31" uniqueCount="25">
  <si>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</si>
  <si>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</si>
  <si>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</si>
  <si>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</si>
  <si>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</si>
  <si>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</si>
  <si>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</si>
  <si>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</si>
  <si>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</si>
  <si>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</si>
  <si>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</si>
  <si>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</si>
  <si>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</si>
  <si>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bua</t>
  </si>
  <si>
    <t>fmv</t>
  </si>
  <si>
    <t>F. No. 001, gr floor, laxmi tower chsl, off balrajeshwar road, near model town, mulund west</t>
  </si>
  <si>
    <t>agreemetn - 2003 - 9,15,000</t>
  </si>
  <si>
    <t>oc - 2003</t>
  </si>
  <si>
    <t>rate</t>
  </si>
  <si>
    <t>18000 to 20000on ca</t>
  </si>
  <si>
    <t>mca</t>
  </si>
  <si>
    <t>bal</t>
  </si>
  <si>
    <t>muludn west</t>
  </si>
  <si>
    <t>nr model town</t>
  </si>
  <si>
    <t>mn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</si>
</sst>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F91A7C-FB23-414F-A4F8-84167AF14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6210BC-9368-442A-B153-CF05A5A92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5E6DEE-88E0-4561-82CE-331ADF740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F26E17-C02A-4F98-B8AA-A448A9128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1FA421-D5BB-47C4-9352-70DA202E0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030579-6AB1-466D-B339-CC5C13C33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23" sqref="I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413</v>
      </c>
      <c r="C2" s="4">
        <f>B2*1.2</f>
        <v>495.59999999999997</v>
      </c>
      <c r="D2" s="4">
        <f t="shared" ref="D2:D13" si="2">C2*1.2</f>
        <v>594.71999999999991</v>
      </c>
      <c r="E2" s="5">
        <f t="shared" ref="E2:E13" si="3">R2</f>
        <v>11700000</v>
      </c>
      <c r="F2" s="10">
        <f t="shared" ref="F2:F13" si="4">ROUND((E2/B2),0)</f>
        <v>28329</v>
      </c>
      <c r="G2" s="10">
        <f t="shared" ref="G2:G13" si="5">ROUND((E2/C2),0)</f>
        <v>23608</v>
      </c>
      <c r="H2" s="10">
        <f t="shared" ref="H2:H13" si="6">ROUND((E2/D2),0)</f>
        <v>19673</v>
      </c>
      <c r="I2" s="4" t="e">
        <f>#REF!</f>
        <v>#REF!</v>
      </c>
      <c r="J2" s="4" t="str">
        <f t="shared" ref="J2:J13" si="7">S2</f>
        <v>muludn west</v>
      </c>
      <c r="O2">
        <v>0</v>
      </c>
      <c r="P2">
        <f t="shared" ref="P2:P12" si="8">O2/1.2</f>
        <v>0</v>
      </c>
      <c r="Q2">
        <v>413</v>
      </c>
      <c r="R2" s="2">
        <v>11700000</v>
      </c>
      <c r="S2" s="8" t="s">
        <v>22</v>
      </c>
      <c r="T2" s="8"/>
    </row>
    <row r="3" spans="1:20" x14ac:dyDescent="0.25">
      <c r="A3" s="4">
        <f t="shared" si="0"/>
        <v>0</v>
      </c>
      <c r="B3" s="4">
        <f t="shared" si="1"/>
        <v>625</v>
      </c>
      <c r="C3" s="4">
        <f t="shared" ref="C3:C15" si="9">B3*1.2</f>
        <v>750</v>
      </c>
      <c r="D3" s="4">
        <f t="shared" si="2"/>
        <v>900</v>
      </c>
      <c r="E3" s="5">
        <f t="shared" si="3"/>
        <v>12500000</v>
      </c>
      <c r="F3" s="10">
        <f t="shared" si="4"/>
        <v>20000</v>
      </c>
      <c r="G3" s="15">
        <f t="shared" si="5"/>
        <v>16667</v>
      </c>
      <c r="H3" s="10">
        <f t="shared" si="6"/>
        <v>13889</v>
      </c>
      <c r="I3" s="4" t="e">
        <f>#REF!</f>
        <v>#REF!</v>
      </c>
      <c r="J3" s="4" t="str">
        <f t="shared" si="7"/>
        <v>nr model town</v>
      </c>
      <c r="O3">
        <v>0</v>
      </c>
      <c r="P3">
        <v>750</v>
      </c>
      <c r="Q3">
        <f t="shared" ref="Q3:Q12" si="10">P3/1.2</f>
        <v>625</v>
      </c>
      <c r="R3" s="2">
        <v>12500000</v>
      </c>
      <c r="S3" s="8" t="s">
        <v>23</v>
      </c>
      <c r="T3" s="8"/>
    </row>
    <row r="4" spans="1:20" x14ac:dyDescent="0.25">
      <c r="A4" s="4">
        <f t="shared" si="0"/>
        <v>0</v>
      </c>
      <c r="B4" s="4">
        <f t="shared" si="1"/>
        <v>434.16666666666669</v>
      </c>
      <c r="C4" s="4">
        <f t="shared" si="9"/>
        <v>521</v>
      </c>
      <c r="D4" s="4">
        <f t="shared" si="2"/>
        <v>625.19999999999993</v>
      </c>
      <c r="E4" s="5">
        <f t="shared" si="3"/>
        <v>7500000</v>
      </c>
      <c r="F4" s="10">
        <f t="shared" si="4"/>
        <v>17274</v>
      </c>
      <c r="G4" s="10">
        <f t="shared" si="5"/>
        <v>14395</v>
      </c>
      <c r="H4" s="10">
        <f t="shared" si="6"/>
        <v>11996</v>
      </c>
      <c r="I4" s="4" t="e">
        <f>#REF!</f>
        <v>#REF!</v>
      </c>
      <c r="J4" s="4" t="str">
        <f t="shared" si="7"/>
        <v>nr model town</v>
      </c>
      <c r="O4">
        <v>0</v>
      </c>
      <c r="P4">
        <v>521</v>
      </c>
      <c r="Q4">
        <f t="shared" si="10"/>
        <v>434.16666666666669</v>
      </c>
      <c r="R4" s="2">
        <v>7500000</v>
      </c>
      <c r="S4" s="8" t="s">
        <v>23</v>
      </c>
      <c r="T4" s="8"/>
    </row>
    <row r="5" spans="1:20" x14ac:dyDescent="0.25">
      <c r="A5" s="4">
        <f t="shared" si="0"/>
        <v>0</v>
      </c>
      <c r="B5" s="4">
        <f t="shared" si="1"/>
        <v>408.33333333333337</v>
      </c>
      <c r="C5" s="4">
        <f t="shared" si="9"/>
        <v>490</v>
      </c>
      <c r="D5" s="4">
        <f t="shared" si="2"/>
        <v>588</v>
      </c>
      <c r="E5" s="5">
        <f t="shared" si="3"/>
        <v>8600000</v>
      </c>
      <c r="F5" s="15">
        <f t="shared" si="4"/>
        <v>21061</v>
      </c>
      <c r="G5" s="15">
        <f t="shared" si="5"/>
        <v>17551</v>
      </c>
      <c r="H5" s="10">
        <f t="shared" si="6"/>
        <v>14626</v>
      </c>
      <c r="I5" s="4" t="e">
        <f>#REF!</f>
        <v>#REF!</v>
      </c>
      <c r="J5" s="4" t="str">
        <f t="shared" si="7"/>
        <v>nr model town</v>
      </c>
      <c r="O5">
        <v>0</v>
      </c>
      <c r="P5">
        <v>490</v>
      </c>
      <c r="Q5">
        <f t="shared" si="10"/>
        <v>408.33333333333337</v>
      </c>
      <c r="R5" s="2">
        <v>8600000</v>
      </c>
      <c r="S5" s="8" t="s">
        <v>23</v>
      </c>
      <c r="T5" s="8"/>
    </row>
    <row r="6" spans="1:20" x14ac:dyDescent="0.25">
      <c r="A6" s="4">
        <f t="shared" si="0"/>
        <v>0</v>
      </c>
      <c r="B6" s="4">
        <f t="shared" si="1"/>
        <v>500</v>
      </c>
      <c r="C6" s="4">
        <f t="shared" si="9"/>
        <v>600</v>
      </c>
      <c r="D6" s="4">
        <f t="shared" si="2"/>
        <v>720</v>
      </c>
      <c r="E6" s="5">
        <f t="shared" si="3"/>
        <v>9500000</v>
      </c>
      <c r="F6" s="15">
        <f t="shared" si="4"/>
        <v>19000</v>
      </c>
      <c r="G6" s="10">
        <f t="shared" si="5"/>
        <v>15833</v>
      </c>
      <c r="H6" s="10">
        <f t="shared" si="6"/>
        <v>13194</v>
      </c>
      <c r="I6" s="4" t="e">
        <f>#REF!</f>
        <v>#REF!</v>
      </c>
      <c r="J6" s="4" t="str">
        <f t="shared" si="7"/>
        <v>nr model town</v>
      </c>
      <c r="O6">
        <v>0</v>
      </c>
      <c r="P6">
        <v>600</v>
      </c>
      <c r="Q6">
        <f t="shared" si="10"/>
        <v>500</v>
      </c>
      <c r="R6" s="2">
        <v>9500000</v>
      </c>
      <c r="S6" s="8" t="s">
        <v>23</v>
      </c>
      <c r="T6" s="8"/>
    </row>
    <row r="7" spans="1:20" x14ac:dyDescent="0.25">
      <c r="A7" s="4">
        <f t="shared" si="0"/>
        <v>0</v>
      </c>
      <c r="B7" s="4">
        <f t="shared" si="1"/>
        <v>400</v>
      </c>
      <c r="C7" s="4">
        <f t="shared" si="9"/>
        <v>480</v>
      </c>
      <c r="D7" s="4">
        <f t="shared" si="2"/>
        <v>576</v>
      </c>
      <c r="E7" s="5">
        <f t="shared" si="3"/>
        <v>9400000</v>
      </c>
      <c r="F7" s="10">
        <f t="shared" si="4"/>
        <v>23500</v>
      </c>
      <c r="G7" s="15">
        <f t="shared" si="5"/>
        <v>19583</v>
      </c>
      <c r="H7" s="10">
        <f t="shared" si="6"/>
        <v>16319</v>
      </c>
      <c r="I7" s="4" t="e">
        <f>#REF!</f>
        <v>#REF!</v>
      </c>
      <c r="J7" s="4" t="str">
        <f t="shared" si="7"/>
        <v>mn</v>
      </c>
      <c r="O7">
        <v>0</v>
      </c>
      <c r="P7">
        <f t="shared" si="8"/>
        <v>0</v>
      </c>
      <c r="Q7">
        <v>400</v>
      </c>
      <c r="R7" s="2">
        <v>9400000</v>
      </c>
      <c r="S7" s="8" t="s">
        <v>24</v>
      </c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15</v>
      </c>
    </row>
    <row r="18" spans="7:24" x14ac:dyDescent="0.25">
      <c r="G18" t="s">
        <v>13</v>
      </c>
      <c r="H18">
        <v>444</v>
      </c>
      <c r="I18">
        <f>41.27*10.764</f>
        <v>444.23027999999999</v>
      </c>
    </row>
    <row r="19" spans="7:24" x14ac:dyDescent="0.25">
      <c r="G19" t="s">
        <v>18</v>
      </c>
      <c r="H19">
        <v>17500</v>
      </c>
    </row>
    <row r="20" spans="7:24" x14ac:dyDescent="0.25">
      <c r="G20" t="s">
        <v>14</v>
      </c>
      <c r="H20">
        <f>H19*H18</f>
        <v>7770000</v>
      </c>
      <c r="O20" t="s">
        <v>20</v>
      </c>
    </row>
    <row r="21" spans="7:24" x14ac:dyDescent="0.25">
      <c r="O21">
        <v>9.9</v>
      </c>
      <c r="P21">
        <v>13.95</v>
      </c>
      <c r="Q21">
        <f>P21*O21</f>
        <v>138.10499999999999</v>
      </c>
    </row>
    <row r="22" spans="7:24" x14ac:dyDescent="0.25">
      <c r="G22" s="6" t="s">
        <v>16</v>
      </c>
      <c r="H22" s="6"/>
      <c r="O22">
        <v>7.34</v>
      </c>
      <c r="P22">
        <v>7.6</v>
      </c>
      <c r="Q22">
        <f t="shared" ref="Q22:Q32" si="21">P22*O22</f>
        <v>55.783999999999999</v>
      </c>
    </row>
    <row r="23" spans="7:24" x14ac:dyDescent="0.25">
      <c r="G23" t="s">
        <v>17</v>
      </c>
      <c r="O23">
        <v>10.17</v>
      </c>
      <c r="P23">
        <v>10.119999999999999</v>
      </c>
      <c r="Q23">
        <f t="shared" si="21"/>
        <v>102.92039999999999</v>
      </c>
    </row>
    <row r="24" spans="7:24" x14ac:dyDescent="0.25">
      <c r="G24" t="s">
        <v>19</v>
      </c>
      <c r="O24">
        <v>1.94</v>
      </c>
      <c r="P24" s="11">
        <v>4.0199999999999996</v>
      </c>
      <c r="Q24">
        <f t="shared" si="21"/>
        <v>7.7987999999999991</v>
      </c>
      <c r="R24" s="13"/>
      <c r="T24" s="11"/>
      <c r="U24" s="11"/>
      <c r="V24" s="11"/>
      <c r="W24" s="11"/>
      <c r="X24" s="11"/>
    </row>
    <row r="25" spans="7:24" x14ac:dyDescent="0.25">
      <c r="O25">
        <v>5.35</v>
      </c>
      <c r="P25" s="11">
        <v>4.42</v>
      </c>
      <c r="Q25">
        <f t="shared" si="21"/>
        <v>23.646999999999998</v>
      </c>
      <c r="R25" s="14"/>
      <c r="T25" s="14"/>
      <c r="U25" s="14"/>
      <c r="V25" s="11"/>
      <c r="W25" s="11"/>
      <c r="X25" s="11"/>
    </row>
    <row r="26" spans="7:24" x14ac:dyDescent="0.25">
      <c r="O26">
        <v>8.1</v>
      </c>
      <c r="P26" s="11">
        <v>4.96</v>
      </c>
      <c r="Q26">
        <f t="shared" si="21"/>
        <v>40.175999999999995</v>
      </c>
      <c r="R26" s="11"/>
      <c r="T26" s="11"/>
      <c r="U26" s="11"/>
      <c r="V26" s="11"/>
      <c r="W26" s="11"/>
      <c r="X26" s="11"/>
    </row>
    <row r="27" spans="7:24" x14ac:dyDescent="0.25">
      <c r="O27">
        <v>4.6900000000000004</v>
      </c>
      <c r="P27" s="11">
        <v>3.34</v>
      </c>
      <c r="Q27">
        <f t="shared" si="21"/>
        <v>15.6646</v>
      </c>
      <c r="R27" s="11"/>
      <c r="T27" s="11"/>
      <c r="U27" s="11"/>
      <c r="V27" s="11"/>
      <c r="W27" s="11"/>
      <c r="X27" s="11"/>
    </row>
    <row r="28" spans="7:24" x14ac:dyDescent="0.25">
      <c r="O28">
        <v>4.6900000000000004</v>
      </c>
      <c r="P28" s="11">
        <v>2.6</v>
      </c>
      <c r="Q28">
        <f t="shared" si="21"/>
        <v>12.194000000000001</v>
      </c>
      <c r="R28" s="12"/>
      <c r="T28" s="12"/>
      <c r="U28" s="12"/>
      <c r="V28" s="11"/>
      <c r="W28" s="11"/>
      <c r="X28" s="11"/>
    </row>
    <row r="29" spans="7:24" x14ac:dyDescent="0.25">
      <c r="P29" s="11"/>
      <c r="Q29">
        <f>SUM(Q21:Q28)</f>
        <v>396.28979999999996</v>
      </c>
      <c r="R29" s="11"/>
      <c r="T29" s="11"/>
      <c r="U29" s="11"/>
      <c r="V29" s="11"/>
      <c r="W29" s="11"/>
      <c r="X29" s="11"/>
    </row>
    <row r="30" spans="7:24" x14ac:dyDescent="0.25">
      <c r="P30" s="11"/>
      <c r="Q30">
        <f t="shared" si="21"/>
        <v>0</v>
      </c>
      <c r="R30" s="11"/>
      <c r="T30" s="11"/>
      <c r="U30" s="11"/>
      <c r="V30" s="11"/>
      <c r="W30" s="11"/>
      <c r="X30" s="11"/>
    </row>
    <row r="31" spans="7:24" x14ac:dyDescent="0.25">
      <c r="N31" t="s">
        <v>21</v>
      </c>
      <c r="O31">
        <v>9.9</v>
      </c>
      <c r="P31" s="11">
        <v>3.34</v>
      </c>
      <c r="Q31">
        <f t="shared" si="21"/>
        <v>33.066000000000003</v>
      </c>
      <c r="R31" s="11"/>
      <c r="T31" s="11"/>
      <c r="U31" s="11"/>
      <c r="V31" s="11"/>
      <c r="W31" s="11"/>
      <c r="X31" s="11"/>
    </row>
    <row r="32" spans="7:24" x14ac:dyDescent="0.25">
      <c r="P32" s="11"/>
      <c r="Q32">
        <f t="shared" si="21"/>
        <v>0</v>
      </c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>
        <f>Q31+Q29</f>
        <v>429.35579999999993</v>
      </c>
      <c r="R33" s="11"/>
      <c r="S33" s="6"/>
      <c r="T33" s="11"/>
      <c r="U33" s="11"/>
      <c r="V33" s="11"/>
      <c r="W33" s="11"/>
      <c r="X33" s="11"/>
    </row>
    <row r="34" spans="16:24" x14ac:dyDescent="0.25">
      <c r="Q34">
        <v>18000</v>
      </c>
      <c r="R34" s="11"/>
    </row>
    <row r="35" spans="16:24" x14ac:dyDescent="0.25">
      <c r="Q35">
        <f>Q34*Q33</f>
        <v>7728404.3999999985</v>
      </c>
      <c r="R35" s="11"/>
      <c r="T35" s="6"/>
    </row>
    <row r="36" spans="16:24" x14ac:dyDescent="0.25">
      <c r="P36" s="11"/>
      <c r="Q36" s="11">
        <f>Q35/H18</f>
        <v>17406.316216216212</v>
      </c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N38" sqref="N38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2023-09-08T08:50:15Z</dcterms:modified>
</cp:coreProperties>
</file>