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hivaji Raghunath Patil\"/>
    </mc:Choice>
  </mc:AlternateContent>
  <xr:revisionPtr revIDLastSave="0" documentId="13_ncr:1_{175C0917-4D53-4E4D-8848-526E044D471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22" i="4" l="1"/>
  <c r="Q7" i="4" l="1"/>
  <c r="H21" i="4" l="1"/>
  <c r="I19" i="4"/>
  <c r="P11" i="4"/>
  <c r="P10" i="4"/>
  <c r="P9" i="4"/>
  <c r="Q8" i="4"/>
  <c r="P7" i="4"/>
  <c r="P6" i="4"/>
  <c r="Q6" i="4" s="1"/>
  <c r="P5" i="4"/>
  <c r="P4" i="4"/>
  <c r="P3" i="4"/>
  <c r="P2" i="4"/>
  <c r="C14" i="4" l="1"/>
  <c r="C15" i="4"/>
  <c r="P13" i="4" l="1"/>
  <c r="Q13" i="4" s="1"/>
  <c r="P12" i="4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<sst xmlns="http://schemas.openxmlformats.org/spreadsheetml/2006/main" count="111" uniqueCount="25">
  <si>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</si>
  <si>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</si>
  <si>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</si>
  <si>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</si>
  <si>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</si>
  <si>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</si>
  <si>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</si>
  <si>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</si>
  <si>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</si>
  <si>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</si>
  <si>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</si>
  <si>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</si>
  <si>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</si>
  <si>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fmv</t>
  </si>
  <si>
    <t>f. no. 409, 4th floor, C wing, jindal residency, panvel</t>
  </si>
  <si>
    <t>ca</t>
  </si>
  <si>
    <t>agreemtn - 09.03.21 - 43.50 lakhs</t>
  </si>
  <si>
    <t>rate</t>
  </si>
  <si>
    <t>oc - 2020</t>
  </si>
  <si>
    <t>jindal residency</t>
  </si>
  <si>
    <t>08.03.23</t>
  </si>
  <si>
    <t>mca</t>
  </si>
  <si>
    <t>terrace</t>
  </si>
  <si>
    <t>db</t>
  </si>
  <si>
    <t>ls - 55 to 56 lakhs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</si>
</sst>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15301D-B7D3-4C99-8A29-1023D427C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4735C5-DE17-4641-83F8-62092AC8F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607314</xdr:colOff>
      <xdr:row>55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F4366A-9D11-4960-BFEA-21F0B1607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4B23FA-F70A-4DAE-B7B4-ACE24D9FE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B77698-55BA-4F9A-A887-544D651D1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7F636F-53D6-4405-82E0-BEF7BEC55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21D246B-0C0C-4E0D-AD81-47E27CBF6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486FF4-CB84-461A-AAB2-544F1DBC5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A3FF4D-31C1-4615-8887-BCDAB3431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E5315D-8EA5-4B52-BC70-C8E3EAA32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3B8ABC-F169-4E60-9011-65EE1607C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D20" sqref="D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380</v>
      </c>
      <c r="C2" s="4">
        <f>B2*1.1</f>
        <v>418.00000000000006</v>
      </c>
      <c r="D2" s="4">
        <f t="shared" ref="D2:D13" si="2">C2*1.2</f>
        <v>501.6</v>
      </c>
      <c r="E2" s="5">
        <f t="shared" ref="E2:E13" si="3">R2</f>
        <v>5300000</v>
      </c>
      <c r="F2" s="10">
        <f t="shared" ref="F2:F13" si="4">ROUND((E2/B2),0)</f>
        <v>13947</v>
      </c>
      <c r="G2" s="10">
        <f t="shared" ref="G2:G13" si="5">ROUND((E2/C2),0)</f>
        <v>12679</v>
      </c>
      <c r="H2" s="10">
        <f t="shared" ref="H2:H13" si="6">ROUND((E2/D2),0)</f>
        <v>10566</v>
      </c>
      <c r="I2" s="4" t="e">
        <f>#REF!</f>
        <v>#REF!</v>
      </c>
      <c r="J2" s="4" t="str">
        <f t="shared" ref="J2:J13" si="7">S2</f>
        <v>jindal residency</v>
      </c>
      <c r="O2">
        <v>0</v>
      </c>
      <c r="P2">
        <f t="shared" ref="P2:P11" si="8">O2/1.2</f>
        <v>0</v>
      </c>
      <c r="Q2">
        <v>380</v>
      </c>
      <c r="R2" s="2">
        <v>5300000</v>
      </c>
      <c r="S2" s="8" t="s">
        <v>19</v>
      </c>
      <c r="T2" s="8"/>
    </row>
    <row r="3" spans="1:20" x14ac:dyDescent="0.25">
      <c r="A3" s="4">
        <f t="shared" si="0"/>
        <v>0</v>
      </c>
      <c r="B3" s="4">
        <f t="shared" si="1"/>
        <v>450</v>
      </c>
      <c r="C3" s="4">
        <f t="shared" ref="C3:C15" si="9">B3*1.1</f>
        <v>495.00000000000006</v>
      </c>
      <c r="D3" s="4">
        <f t="shared" si="2"/>
        <v>594</v>
      </c>
      <c r="E3" s="5">
        <f t="shared" si="3"/>
        <v>6500000</v>
      </c>
      <c r="F3" s="10">
        <f t="shared" si="4"/>
        <v>14444</v>
      </c>
      <c r="G3" s="10">
        <f t="shared" si="5"/>
        <v>13131</v>
      </c>
      <c r="H3" s="10">
        <f t="shared" si="6"/>
        <v>10943</v>
      </c>
      <c r="I3" s="4" t="e">
        <f>#REF!</f>
        <v>#REF!</v>
      </c>
      <c r="J3" s="4" t="str">
        <f t="shared" si="7"/>
        <v>jindal residency</v>
      </c>
      <c r="O3">
        <v>0</v>
      </c>
      <c r="P3">
        <f t="shared" si="8"/>
        <v>0</v>
      </c>
      <c r="Q3">
        <v>450</v>
      </c>
      <c r="R3" s="2">
        <v>6500000</v>
      </c>
      <c r="S3" s="8" t="s">
        <v>19</v>
      </c>
      <c r="T3" s="8"/>
    </row>
    <row r="4" spans="1:20" x14ac:dyDescent="0.25">
      <c r="A4" s="4">
        <f t="shared" si="0"/>
        <v>0</v>
      </c>
      <c r="B4" s="4">
        <f t="shared" si="1"/>
        <v>285</v>
      </c>
      <c r="C4" s="4">
        <f t="shared" si="9"/>
        <v>313.5</v>
      </c>
      <c r="D4" s="4">
        <f t="shared" si="2"/>
        <v>376.2</v>
      </c>
      <c r="E4" s="5">
        <f t="shared" si="3"/>
        <v>5400000</v>
      </c>
      <c r="F4" s="15">
        <f t="shared" si="4"/>
        <v>18947</v>
      </c>
      <c r="G4" s="10">
        <f t="shared" si="5"/>
        <v>17225</v>
      </c>
      <c r="H4" s="10">
        <f t="shared" si="6"/>
        <v>14354</v>
      </c>
      <c r="I4" s="4" t="e">
        <f>#REF!</f>
        <v>#REF!</v>
      </c>
      <c r="J4" s="4" t="str">
        <f t="shared" si="7"/>
        <v>jindal residency</v>
      </c>
      <c r="O4">
        <v>0</v>
      </c>
      <c r="P4">
        <f t="shared" si="8"/>
        <v>0</v>
      </c>
      <c r="Q4">
        <v>285</v>
      </c>
      <c r="R4" s="2">
        <v>5400000</v>
      </c>
      <c r="S4" s="8" t="s">
        <v>19</v>
      </c>
      <c r="T4" s="8"/>
    </row>
    <row r="5" spans="1:20" x14ac:dyDescent="0.25">
      <c r="A5" s="4">
        <f t="shared" si="0"/>
        <v>0</v>
      </c>
      <c r="B5" s="4">
        <f t="shared" si="1"/>
        <v>266</v>
      </c>
      <c r="C5" s="4">
        <f t="shared" si="9"/>
        <v>292.60000000000002</v>
      </c>
      <c r="D5" s="4">
        <f t="shared" si="2"/>
        <v>351.12</v>
      </c>
      <c r="E5" s="5">
        <f t="shared" si="3"/>
        <v>4986000</v>
      </c>
      <c r="F5" s="15">
        <f t="shared" si="4"/>
        <v>18744</v>
      </c>
      <c r="G5" s="10">
        <f t="shared" si="5"/>
        <v>17040</v>
      </c>
      <c r="H5" s="10">
        <f t="shared" si="6"/>
        <v>14200</v>
      </c>
      <c r="I5" s="4" t="e">
        <f>#REF!</f>
        <v>#REF!</v>
      </c>
      <c r="J5" s="4" t="str">
        <f t="shared" si="7"/>
        <v>jindal residency</v>
      </c>
      <c r="O5">
        <v>0</v>
      </c>
      <c r="P5">
        <f t="shared" si="8"/>
        <v>0</v>
      </c>
      <c r="Q5">
        <v>266</v>
      </c>
      <c r="R5" s="2">
        <v>4986000</v>
      </c>
      <c r="S5" s="8" t="s">
        <v>19</v>
      </c>
      <c r="T5" s="8"/>
    </row>
    <row r="6" spans="1:20" x14ac:dyDescent="0.25">
      <c r="A6" s="4">
        <f t="shared" si="0"/>
        <v>0</v>
      </c>
      <c r="B6" s="4">
        <f t="shared" si="1"/>
        <v>486.11111111111114</v>
      </c>
      <c r="C6" s="4">
        <f t="shared" si="9"/>
        <v>534.72222222222229</v>
      </c>
      <c r="D6" s="4">
        <f t="shared" si="2"/>
        <v>641.66666666666674</v>
      </c>
      <c r="E6" s="5">
        <f t="shared" si="3"/>
        <v>5215000</v>
      </c>
      <c r="F6" s="10">
        <f t="shared" si="4"/>
        <v>10728</v>
      </c>
      <c r="G6" s="10">
        <f t="shared" si="5"/>
        <v>9753</v>
      </c>
      <c r="H6" s="10">
        <f t="shared" si="6"/>
        <v>8127</v>
      </c>
      <c r="I6" s="4" t="e">
        <f>#REF!</f>
        <v>#REF!</v>
      </c>
      <c r="J6" s="4" t="str">
        <f t="shared" si="7"/>
        <v>jindal residency</v>
      </c>
      <c r="O6">
        <v>700</v>
      </c>
      <c r="P6">
        <f t="shared" si="8"/>
        <v>583.33333333333337</v>
      </c>
      <c r="Q6">
        <f t="shared" ref="Q6:Q8" si="10">P6/1.2</f>
        <v>486.11111111111114</v>
      </c>
      <c r="R6" s="2">
        <v>5215000</v>
      </c>
      <c r="S6" s="8" t="s">
        <v>19</v>
      </c>
      <c r="T6" s="8"/>
    </row>
    <row r="7" spans="1:20" x14ac:dyDescent="0.25">
      <c r="A7" s="4">
        <f t="shared" si="0"/>
        <v>0</v>
      </c>
      <c r="B7" s="4">
        <f t="shared" si="1"/>
        <v>285.24599999999998</v>
      </c>
      <c r="C7" s="4">
        <f t="shared" si="9"/>
        <v>313.7706</v>
      </c>
      <c r="D7" s="4">
        <f t="shared" si="2"/>
        <v>376.52472</v>
      </c>
      <c r="E7" s="5">
        <f t="shared" si="3"/>
        <v>5400000</v>
      </c>
      <c r="F7" s="15">
        <f t="shared" si="4"/>
        <v>18931</v>
      </c>
      <c r="G7" s="10">
        <f t="shared" si="5"/>
        <v>17210</v>
      </c>
      <c r="H7" s="10">
        <f t="shared" si="6"/>
        <v>14342</v>
      </c>
      <c r="I7" s="4" t="e">
        <f>#REF!</f>
        <v>#REF!</v>
      </c>
      <c r="J7" s="4" t="str">
        <f t="shared" si="7"/>
        <v>08.03.23</v>
      </c>
      <c r="O7">
        <v>0</v>
      </c>
      <c r="P7">
        <f t="shared" si="8"/>
        <v>0</v>
      </c>
      <c r="Q7">
        <f>26.5*10.764</f>
        <v>285.24599999999998</v>
      </c>
      <c r="R7" s="2">
        <v>5400000</v>
      </c>
      <c r="S7" s="8" t="s">
        <v>20</v>
      </c>
      <c r="T7" s="8"/>
    </row>
    <row r="8" spans="1:20" x14ac:dyDescent="0.25">
      <c r="A8" s="4">
        <f t="shared" si="0"/>
        <v>0</v>
      </c>
      <c r="B8" s="4">
        <f t="shared" si="1"/>
        <v>600</v>
      </c>
      <c r="C8" s="4">
        <f t="shared" si="9"/>
        <v>660</v>
      </c>
      <c r="D8" s="4">
        <f t="shared" si="2"/>
        <v>792</v>
      </c>
      <c r="E8" s="5">
        <f t="shared" si="3"/>
        <v>5600000</v>
      </c>
      <c r="F8" s="10">
        <f t="shared" si="4"/>
        <v>9333</v>
      </c>
      <c r="G8" s="10">
        <f t="shared" si="5"/>
        <v>8485</v>
      </c>
      <c r="H8" s="10">
        <f t="shared" si="6"/>
        <v>7071</v>
      </c>
      <c r="I8" s="4" t="e">
        <f>#REF!</f>
        <v>#REF!</v>
      </c>
      <c r="J8" s="4" t="str">
        <f t="shared" si="7"/>
        <v>jindal residency</v>
      </c>
      <c r="O8">
        <v>0</v>
      </c>
      <c r="P8">
        <v>720</v>
      </c>
      <c r="Q8">
        <f t="shared" si="10"/>
        <v>600</v>
      </c>
      <c r="R8" s="2">
        <v>5600000</v>
      </c>
      <c r="S8" s="8" t="s">
        <v>19</v>
      </c>
      <c r="T8" s="8"/>
    </row>
    <row r="9" spans="1:20" x14ac:dyDescent="0.25">
      <c r="A9" s="4">
        <f t="shared" si="0"/>
        <v>0</v>
      </c>
      <c r="B9" s="4">
        <f t="shared" si="1"/>
        <v>425</v>
      </c>
      <c r="C9" s="4">
        <f t="shared" si="9"/>
        <v>467.50000000000006</v>
      </c>
      <c r="D9" s="4">
        <f t="shared" si="2"/>
        <v>561</v>
      </c>
      <c r="E9" s="5">
        <f t="shared" si="3"/>
        <v>6500000</v>
      </c>
      <c r="F9" s="10">
        <f t="shared" si="4"/>
        <v>15294</v>
      </c>
      <c r="G9" s="10">
        <f t="shared" si="5"/>
        <v>13904</v>
      </c>
      <c r="H9" s="10">
        <f t="shared" si="6"/>
        <v>11586</v>
      </c>
      <c r="I9" s="4" t="e">
        <f>#REF!</f>
        <v>#REF!</v>
      </c>
      <c r="J9" s="4" t="str">
        <f t="shared" si="7"/>
        <v>jindal residency</v>
      </c>
      <c r="O9">
        <v>0</v>
      </c>
      <c r="P9">
        <f t="shared" si="8"/>
        <v>0</v>
      </c>
      <c r="Q9">
        <v>425</v>
      </c>
      <c r="R9" s="2">
        <v>6500000</v>
      </c>
      <c r="S9" s="8" t="s">
        <v>19</v>
      </c>
      <c r="T9" s="8"/>
    </row>
    <row r="10" spans="1:20" x14ac:dyDescent="0.25">
      <c r="A10" s="4">
        <f t="shared" si="0"/>
        <v>0</v>
      </c>
      <c r="B10" s="4">
        <f t="shared" si="1"/>
        <v>309</v>
      </c>
      <c r="C10" s="4">
        <f t="shared" si="9"/>
        <v>339.90000000000003</v>
      </c>
      <c r="D10" s="4">
        <f t="shared" si="2"/>
        <v>407.88000000000005</v>
      </c>
      <c r="E10" s="5">
        <f t="shared" si="3"/>
        <v>6500000</v>
      </c>
      <c r="F10" s="15">
        <f t="shared" si="4"/>
        <v>21036</v>
      </c>
      <c r="G10" s="10">
        <f t="shared" si="5"/>
        <v>19123</v>
      </c>
      <c r="H10" s="10">
        <f t="shared" si="6"/>
        <v>15936</v>
      </c>
      <c r="I10" s="4" t="e">
        <f>#REF!</f>
        <v>#REF!</v>
      </c>
      <c r="J10" s="4" t="str">
        <f t="shared" si="7"/>
        <v>jindal residency</v>
      </c>
      <c r="O10">
        <v>0</v>
      </c>
      <c r="P10">
        <f t="shared" si="8"/>
        <v>0</v>
      </c>
      <c r="Q10">
        <v>309</v>
      </c>
      <c r="R10" s="2">
        <v>6500000</v>
      </c>
      <c r="S10" s="8" t="s">
        <v>19</v>
      </c>
      <c r="T10" s="8"/>
    </row>
    <row r="11" spans="1:20" x14ac:dyDescent="0.25">
      <c r="A11" s="4">
        <f t="shared" si="0"/>
        <v>0</v>
      </c>
      <c r="B11" s="4">
        <f t="shared" si="1"/>
        <v>266</v>
      </c>
      <c r="C11" s="4">
        <f t="shared" si="9"/>
        <v>292.60000000000002</v>
      </c>
      <c r="D11" s="4">
        <f t="shared" si="2"/>
        <v>351.12</v>
      </c>
      <c r="E11" s="5">
        <f t="shared" si="3"/>
        <v>4750000</v>
      </c>
      <c r="F11" s="10">
        <f t="shared" si="4"/>
        <v>17857</v>
      </c>
      <c r="G11" s="10">
        <f t="shared" si="5"/>
        <v>16234</v>
      </c>
      <c r="H11" s="10">
        <f t="shared" si="6"/>
        <v>13528</v>
      </c>
      <c r="I11" s="4" t="e">
        <f>#REF!</f>
        <v>#REF!</v>
      </c>
      <c r="J11" s="4" t="str">
        <f t="shared" si="7"/>
        <v>jindal residency</v>
      </c>
      <c r="O11">
        <v>0</v>
      </c>
      <c r="P11">
        <f t="shared" si="8"/>
        <v>0</v>
      </c>
      <c r="Q11">
        <v>266</v>
      </c>
      <c r="R11" s="2">
        <v>4750000</v>
      </c>
      <c r="S11" s="8" t="s">
        <v>19</v>
      </c>
      <c r="T11" s="8"/>
    </row>
    <row r="12" spans="1:20" x14ac:dyDescent="0.25">
      <c r="A12" s="4">
        <f t="shared" si="0"/>
        <v>0</v>
      </c>
      <c r="B12" s="4">
        <f t="shared" si="1"/>
        <v>266</v>
      </c>
      <c r="C12" s="4">
        <f t="shared" si="9"/>
        <v>292.60000000000002</v>
      </c>
      <c r="D12" s="4">
        <f t="shared" si="2"/>
        <v>351.12</v>
      </c>
      <c r="E12" s="5">
        <f t="shared" si="3"/>
        <v>4986000</v>
      </c>
      <c r="F12" s="10">
        <f t="shared" si="4"/>
        <v>18744</v>
      </c>
      <c r="G12" s="10">
        <f t="shared" si="5"/>
        <v>17040</v>
      </c>
      <c r="H12" s="10">
        <f t="shared" si="6"/>
        <v>14200</v>
      </c>
      <c r="I12" s="4" t="e">
        <f>#REF!</f>
        <v>#REF!</v>
      </c>
      <c r="J12" s="4" t="str">
        <f t="shared" si="7"/>
        <v>jindal residency</v>
      </c>
      <c r="O12">
        <v>0</v>
      </c>
      <c r="P12">
        <f t="shared" ref="P12:P13" si="11">O12/1.2</f>
        <v>0</v>
      </c>
      <c r="Q12">
        <v>266</v>
      </c>
      <c r="R12" s="2">
        <v>4986000</v>
      </c>
      <c r="S12" s="8" t="s">
        <v>19</v>
      </c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11"/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G18" t="s">
        <v>14</v>
      </c>
    </row>
    <row r="19" spans="7:24" x14ac:dyDescent="0.25">
      <c r="G19" t="s">
        <v>15</v>
      </c>
      <c r="H19">
        <v>291</v>
      </c>
      <c r="I19">
        <f>27*10.764</f>
        <v>290.62799999999999</v>
      </c>
      <c r="P19" t="s">
        <v>21</v>
      </c>
      <c r="Q19">
        <v>364</v>
      </c>
    </row>
    <row r="20" spans="7:24" x14ac:dyDescent="0.25">
      <c r="G20" t="s">
        <v>17</v>
      </c>
      <c r="H20">
        <v>19000</v>
      </c>
      <c r="P20" t="s">
        <v>22</v>
      </c>
      <c r="Q20">
        <v>70</v>
      </c>
    </row>
    <row r="21" spans="7:24" x14ac:dyDescent="0.25">
      <c r="G21" t="s">
        <v>13</v>
      </c>
      <c r="H21">
        <f>H20*H19</f>
        <v>5529000</v>
      </c>
      <c r="P21" t="s">
        <v>23</v>
      </c>
      <c r="Q21">
        <v>14</v>
      </c>
    </row>
    <row r="22" spans="7:24" x14ac:dyDescent="0.25">
      <c r="G22" s="6"/>
      <c r="H22" s="6"/>
      <c r="Q22">
        <f>SUM(Q19:Q21)</f>
        <v>448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18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16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24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3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2023-09-04T10:26:53Z</dcterms:modified>
</cp:coreProperties>
</file>