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70CD77D-472D-4387-BA16-FDC01145F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E17" i="1"/>
  <c r="F17" i="1"/>
  <c r="H6" i="1"/>
  <c r="G6" i="1"/>
  <c r="G32" i="1" l="1"/>
  <c r="H32" i="1"/>
  <c r="I32" i="1"/>
  <c r="J4" i="1" l="1"/>
  <c r="H27" i="1" l="1"/>
  <c r="K35" i="1" l="1"/>
  <c r="J5" i="1"/>
  <c r="H26" i="1"/>
  <c r="H25" i="1"/>
  <c r="B8" i="1" l="1"/>
  <c r="J25" i="1" l="1"/>
  <c r="J30" i="1"/>
  <c r="G25" i="1"/>
  <c r="G26" i="1" l="1"/>
  <c r="G27" i="1"/>
  <c r="G28" i="1"/>
  <c r="H28" i="1"/>
  <c r="G29" i="1"/>
  <c r="H29" i="1"/>
  <c r="G30" i="1"/>
  <c r="H30" i="1"/>
  <c r="G31" i="1"/>
  <c r="H31" i="1"/>
  <c r="G34" i="1"/>
  <c r="J34" i="1" s="1"/>
  <c r="G35" i="1"/>
  <c r="L35" i="1" s="1"/>
  <c r="H36" i="1"/>
  <c r="H35" i="1" l="1"/>
  <c r="J35" i="1"/>
  <c r="H34" i="1"/>
  <c r="I34" i="1"/>
  <c r="D35" i="1" l="1"/>
  <c r="J26" i="1" l="1"/>
  <c r="I30" i="1" l="1"/>
  <c r="I29" i="1"/>
  <c r="I31" i="1"/>
  <c r="D36" i="1" l="1"/>
  <c r="I25" i="1"/>
  <c r="I35" i="1" l="1"/>
  <c r="D34" i="1"/>
  <c r="I26" i="1"/>
  <c r="I27" i="1"/>
  <c r="I28" i="1"/>
  <c r="H3" i="1" l="1"/>
  <c r="B10" i="1" l="1"/>
  <c r="B5" i="1" l="1"/>
  <c r="B11" i="1" l="1"/>
  <c r="B6" i="1"/>
  <c r="B14" i="1"/>
  <c r="B12" i="1" l="1"/>
  <c r="B13" i="1" s="1"/>
  <c r="B15" i="1" s="1"/>
  <c r="B17" i="1" s="1"/>
  <c r="B19" i="1" l="1"/>
</calcChain>
</file>

<file path=xl/sharedStrings.xml><?xml version="1.0" encoding="utf-8"?>
<sst xmlns="http://schemas.openxmlformats.org/spreadsheetml/2006/main" count="32" uniqueCount="30">
  <si>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</si>
  <si>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</si>
  <si>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</si>
  <si>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</si>
  <si>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</si>
  <si>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</si>
  <si>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</si>
  <si>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</si>
  <si>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</si>
  <si>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</si>
  <si>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</si>
  <si>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</si>
  <si>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</si>
  <si>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</si>
  <si>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</si>
  <si>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</si>
  <si>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</si>
  <si>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</si>
  <si>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</si>
  <si>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</si>
  <si>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</si>
  <si>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</si>
  <si>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</si>
  <si>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</si>
  <si>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</t>
  </si>
  <si>
    <t>Measurement</t>
  </si>
  <si>
    <t>Value / RV</t>
  </si>
  <si>
    <t>Built up area</t>
  </si>
  <si>
    <t>DB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</si>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</sst>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5" fillId="0" borderId="0" xfId="0" applyNumberFormat="1" applyFont="1"/>
    <xf numFmtId="43" fontId="9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10" fontId="10" fillId="0" borderId="1" xfId="1" applyNumberFormat="1" applyFont="1" applyBorder="1"/>
    <xf numFmtId="43" fontId="10" fillId="0" borderId="1" xfId="1" applyFont="1" applyBorder="1"/>
    <xf numFmtId="43" fontId="12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10" fillId="0" borderId="1" xfId="1" applyNumberFormat="1" applyFont="1" applyBorder="1"/>
    <xf numFmtId="164" fontId="7" fillId="0" borderId="0" xfId="0" applyNumberFormat="1" applyFont="1"/>
    <xf numFmtId="0" fontId="12" fillId="2" borderId="1" xfId="0" applyFont="1" applyFill="1" applyBorder="1"/>
    <xf numFmtId="0" fontId="10" fillId="2" borderId="1" xfId="0" applyFont="1" applyFill="1" applyBorder="1"/>
    <xf numFmtId="43" fontId="12" fillId="2" borderId="1" xfId="0" applyNumberFormat="1" applyFont="1" applyFill="1" applyBorder="1"/>
    <xf numFmtId="43" fontId="13" fillId="0" borderId="9" xfId="0" applyNumberFormat="1" applyFon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43" fontId="11" fillId="0" borderId="1" xfId="1" applyFont="1" applyFill="1" applyBorder="1" applyAlignment="1">
      <alignment wrapText="1"/>
    </xf>
    <xf numFmtId="43" fontId="11" fillId="0" borderId="1" xfId="1" applyFont="1" applyFill="1" applyBorder="1"/>
    <xf numFmtId="0" fontId="13" fillId="2" borderId="1" xfId="0" applyFont="1" applyFill="1" applyBorder="1"/>
    <xf numFmtId="43" fontId="11" fillId="2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39</xdr:row>
      <xdr:rowOff>189548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768F77-74F3-4A56-95A7-FFA9A3CCF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7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161925</xdr:rowOff>
    </xdr:from>
    <xdr:to>
      <xdr:col>20</xdr:col>
      <xdr:colOff>27051</xdr:colOff>
      <xdr:row>37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7B83C-1090-4FEB-B6C6-5D5A61697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751" b="11240"/>
        <a:stretch/>
      </xdr:blipFill>
      <xdr:spPr>
        <a:xfrm>
          <a:off x="28575" y="1114425"/>
          <a:ext cx="12190476" cy="601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161925</xdr:rowOff>
    </xdr:from>
    <xdr:to>
      <xdr:col>19</xdr:col>
      <xdr:colOff>608076</xdr:colOff>
      <xdr:row>37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2BA815-64AA-4B72-8918-C2C90DAF85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627" b="6989"/>
        <a:stretch/>
      </xdr:blipFill>
      <xdr:spPr>
        <a:xfrm>
          <a:off x="0" y="733425"/>
          <a:ext cx="12190476" cy="6353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zoomScaleNormal="100" workbookViewId="0">
      <selection activeCell="E19" sqref="E19"/>
    </sheetView>
  </sheetViews>
  <sheetFormatPr defaultRowHeight="15" x14ac:dyDescent="0.25"/>
  <cols>
    <col min="1" max="1" width="21.7109375" bestFit="1" customWidth="1"/>
    <col min="2" max="2" width="18.140625" style="19" bestFit="1" customWidth="1"/>
    <col min="3" max="3" width="15.5703125" style="19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1"/>
      <c r="C1" s="24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1"/>
      <c r="B2" s="42"/>
      <c r="C2" s="42"/>
      <c r="D2" s="32"/>
      <c r="E2" s="19"/>
      <c r="F2" t="s">
        <v>13</v>
      </c>
      <c r="I2" s="6"/>
      <c r="L2" s="5"/>
      <c r="O2" s="6"/>
    </row>
    <row r="3" spans="1:15" ht="16.5" x14ac:dyDescent="0.3">
      <c r="A3" s="31" t="s">
        <v>0</v>
      </c>
      <c r="B3" s="43">
        <v>9000</v>
      </c>
      <c r="C3" s="43"/>
      <c r="D3" s="33"/>
      <c r="E3" s="15"/>
      <c r="F3" s="5">
        <v>2019</v>
      </c>
      <c r="G3" s="7">
        <v>2023</v>
      </c>
      <c r="H3" s="8">
        <f>G3-F3</f>
        <v>4</v>
      </c>
      <c r="I3" s="6"/>
      <c r="J3">
        <v>26620</v>
      </c>
      <c r="L3" s="5"/>
      <c r="M3" s="7"/>
      <c r="N3" s="8"/>
      <c r="O3" s="6"/>
    </row>
    <row r="4" spans="1:15" ht="33" x14ac:dyDescent="0.3">
      <c r="A4" s="34" t="s">
        <v>1</v>
      </c>
      <c r="B4" s="43">
        <v>2700</v>
      </c>
      <c r="C4" s="43"/>
      <c r="D4" s="33"/>
      <c r="E4" s="15"/>
      <c r="F4" s="9"/>
      <c r="G4" s="7"/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1" t="s">
        <v>2</v>
      </c>
      <c r="B5" s="43">
        <f>B3-B4</f>
        <v>6300</v>
      </c>
      <c r="C5" s="54"/>
      <c r="F5" t="s">
        <v>24</v>
      </c>
      <c r="G5" s="33" t="s">
        <v>27</v>
      </c>
      <c r="H5" s="23"/>
      <c r="I5" s="6"/>
      <c r="J5">
        <f>J4/10.764</f>
        <v>2596.711259754738</v>
      </c>
      <c r="L5" s="5"/>
      <c r="M5" s="7"/>
      <c r="N5" s="8"/>
      <c r="O5" s="6"/>
    </row>
    <row r="6" spans="1:15" ht="16.5" x14ac:dyDescent="0.3">
      <c r="A6" s="31" t="s">
        <v>3</v>
      </c>
      <c r="B6" s="43">
        <f>B4</f>
        <v>2700</v>
      </c>
      <c r="C6" s="55"/>
      <c r="E6" s="15" t="s">
        <v>15</v>
      </c>
      <c r="F6" s="15">
        <v>725</v>
      </c>
      <c r="G6" s="33">
        <f>80.85*10.764</f>
        <v>870.26939999999991</v>
      </c>
      <c r="H6" s="23">
        <f>G6/F6</f>
        <v>1.2003715862068964</v>
      </c>
      <c r="I6" s="50"/>
      <c r="J6" s="20"/>
      <c r="L6" s="5"/>
      <c r="M6" s="7"/>
      <c r="N6" s="8"/>
      <c r="O6" s="6"/>
    </row>
    <row r="7" spans="1:15" ht="16.5" x14ac:dyDescent="0.3">
      <c r="A7" s="31" t="s">
        <v>4</v>
      </c>
      <c r="B7" s="35">
        <v>0</v>
      </c>
      <c r="C7" s="35"/>
      <c r="F7" s="15"/>
      <c r="G7" s="33"/>
      <c r="H7" s="23"/>
      <c r="I7" s="50"/>
      <c r="J7" s="20"/>
      <c r="L7" s="5"/>
      <c r="M7" s="10"/>
      <c r="N7" s="11"/>
      <c r="O7" s="6"/>
    </row>
    <row r="8" spans="1:15" ht="16.5" x14ac:dyDescent="0.3">
      <c r="A8" s="31" t="s">
        <v>5</v>
      </c>
      <c r="B8" s="35">
        <f>B9-B7</f>
        <v>60</v>
      </c>
      <c r="C8" s="35"/>
      <c r="F8" s="15"/>
      <c r="G8" s="45"/>
      <c r="H8" s="52"/>
      <c r="I8" s="20"/>
      <c r="J8" s="20"/>
      <c r="L8" s="5"/>
      <c r="M8" s="10"/>
      <c r="N8" s="11"/>
      <c r="O8" s="6"/>
    </row>
    <row r="9" spans="1:15" ht="16.5" x14ac:dyDescent="0.3">
      <c r="A9" s="31" t="s">
        <v>6</v>
      </c>
      <c r="B9" s="35">
        <v>60</v>
      </c>
      <c r="C9" s="35"/>
      <c r="F9" s="27"/>
      <c r="G9" s="37"/>
      <c r="H9" s="51"/>
      <c r="I9" s="20"/>
      <c r="J9" s="20"/>
      <c r="K9" s="18"/>
      <c r="L9" s="18"/>
      <c r="M9" s="16"/>
      <c r="N9" s="11"/>
      <c r="O9" s="6"/>
    </row>
    <row r="10" spans="1:15" ht="33" x14ac:dyDescent="0.3">
      <c r="A10" s="34" t="s">
        <v>7</v>
      </c>
      <c r="B10" s="35">
        <f>90*B7/B9</f>
        <v>0</v>
      </c>
      <c r="C10" s="35"/>
      <c r="F10" s="15"/>
      <c r="G10" s="37"/>
      <c r="H10" s="51"/>
      <c r="I10" s="20"/>
      <c r="J10" s="20"/>
      <c r="K10" s="18"/>
      <c r="L10" s="18"/>
      <c r="M10" s="16"/>
      <c r="N10" s="11"/>
      <c r="O10" s="6"/>
    </row>
    <row r="11" spans="1:15" ht="16.5" x14ac:dyDescent="0.3">
      <c r="A11" s="31"/>
      <c r="B11" s="44">
        <f>B10%</f>
        <v>0</v>
      </c>
      <c r="C11" s="44"/>
      <c r="D11" s="36"/>
      <c r="E11" s="29"/>
      <c r="F11" s="15"/>
      <c r="G11" s="37"/>
      <c r="H11" s="53"/>
      <c r="I11" s="20"/>
      <c r="J11" s="20"/>
      <c r="K11" s="18"/>
      <c r="L11" s="18"/>
      <c r="M11" s="16"/>
      <c r="N11" s="12"/>
      <c r="O11" s="6"/>
    </row>
    <row r="12" spans="1:15" ht="16.5" x14ac:dyDescent="0.3">
      <c r="A12" s="31" t="s">
        <v>8</v>
      </c>
      <c r="B12" s="43">
        <f>B6*B11</f>
        <v>0</v>
      </c>
      <c r="C12" s="43"/>
      <c r="E12" s="1"/>
      <c r="G12" s="14"/>
      <c r="H12" s="27"/>
      <c r="I12" s="26"/>
      <c r="J12" s="20"/>
      <c r="K12" s="18"/>
      <c r="L12" s="18"/>
      <c r="M12" s="16"/>
      <c r="N12" s="8"/>
      <c r="O12" s="6"/>
    </row>
    <row r="13" spans="1:15" ht="16.5" x14ac:dyDescent="0.3">
      <c r="A13" s="31" t="s">
        <v>9</v>
      </c>
      <c r="B13" s="43">
        <f>B6-B12</f>
        <v>2700</v>
      </c>
      <c r="C13" s="43"/>
      <c r="D13" s="37"/>
      <c r="E13" s="1"/>
      <c r="F13" s="15"/>
      <c r="G13" s="27"/>
      <c r="H13" s="27"/>
      <c r="I13" s="20"/>
      <c r="J13" s="20"/>
      <c r="K13" s="18"/>
      <c r="L13" s="18"/>
      <c r="M13" s="16"/>
      <c r="N13" s="8"/>
      <c r="O13" s="6"/>
    </row>
    <row r="14" spans="1:15" ht="16.5" x14ac:dyDescent="0.3">
      <c r="A14" s="31" t="s">
        <v>2</v>
      </c>
      <c r="B14" s="43">
        <f>B5</f>
        <v>6300</v>
      </c>
      <c r="C14" s="43"/>
      <c r="D14" s="33"/>
      <c r="E14" s="15"/>
      <c r="F14" s="18"/>
      <c r="H14" s="27"/>
      <c r="I14" s="20"/>
      <c r="J14" s="20"/>
      <c r="K14" s="18"/>
      <c r="L14" s="18"/>
      <c r="M14" s="16"/>
      <c r="N14" s="8"/>
      <c r="O14" s="6"/>
    </row>
    <row r="15" spans="1:15" ht="16.5" x14ac:dyDescent="0.3">
      <c r="A15" s="31" t="s">
        <v>10</v>
      </c>
      <c r="B15" s="43">
        <f>B14+B13</f>
        <v>9000</v>
      </c>
      <c r="C15" s="43"/>
      <c r="D15" s="33"/>
      <c r="E15" s="15"/>
      <c r="F15" s="18" t="s">
        <v>25</v>
      </c>
      <c r="G15" s="15" t="s">
        <v>28</v>
      </c>
      <c r="H15" s="27" t="s">
        <v>29</v>
      </c>
      <c r="I15" s="18"/>
      <c r="J15" s="18"/>
      <c r="K15" s="18"/>
      <c r="L15" s="18"/>
      <c r="M15" s="16"/>
      <c r="N15" s="8"/>
      <c r="O15" s="6"/>
    </row>
    <row r="16" spans="1:15" ht="16.5" x14ac:dyDescent="0.3">
      <c r="A16" s="48" t="s">
        <v>23</v>
      </c>
      <c r="B16" s="47">
        <v>725</v>
      </c>
      <c r="C16" s="35"/>
      <c r="E16" s="15"/>
      <c r="F16" s="27">
        <v>590</v>
      </c>
      <c r="G16" s="28">
        <v>21</v>
      </c>
      <c r="H16" s="14">
        <v>49</v>
      </c>
      <c r="I16" s="13"/>
      <c r="L16" s="5"/>
      <c r="N16" s="11"/>
      <c r="O16" s="6"/>
    </row>
    <row r="17" spans="1:15" ht="16.5" x14ac:dyDescent="0.3">
      <c r="A17" s="56" t="s">
        <v>26</v>
      </c>
      <c r="B17" s="57">
        <f>B16*B15</f>
        <v>6525000</v>
      </c>
      <c r="C17" s="38"/>
      <c r="E17" s="15">
        <f>F6-F17</f>
        <v>65</v>
      </c>
      <c r="F17" s="27">
        <f>F16+G16+H16</f>
        <v>660</v>
      </c>
      <c r="G17" s="27"/>
      <c r="H17" s="14"/>
      <c r="I17" s="13"/>
      <c r="L17" s="5"/>
      <c r="N17" s="14"/>
      <c r="O17" s="13"/>
    </row>
    <row r="18" spans="1:15" ht="16.5" x14ac:dyDescent="0.3">
      <c r="A18" s="56" t="s">
        <v>12</v>
      </c>
      <c r="B18" s="57">
        <f>870*B4</f>
        <v>2349000</v>
      </c>
      <c r="C18" s="38"/>
      <c r="D18" s="33"/>
      <c r="E18" s="15"/>
      <c r="F18" s="15"/>
      <c r="G18" s="15"/>
      <c r="I18" s="6"/>
    </row>
    <row r="19" spans="1:15" ht="16.5" x14ac:dyDescent="0.3">
      <c r="A19" s="47" t="s">
        <v>16</v>
      </c>
      <c r="B19" s="49">
        <f>B17*0.025/12</f>
        <v>13593.75</v>
      </c>
      <c r="C19" s="38"/>
      <c r="D19" s="46"/>
      <c r="E19" s="15"/>
      <c r="I19" s="15"/>
    </row>
    <row r="20" spans="1:15" x14ac:dyDescent="0.25">
      <c r="B20" s="25"/>
      <c r="C20" s="25"/>
    </row>
    <row r="21" spans="1:15" x14ac:dyDescent="0.25">
      <c r="B21" s="25"/>
      <c r="C21" s="25"/>
    </row>
    <row r="22" spans="1:15" x14ac:dyDescent="0.25">
      <c r="F22" s="15"/>
    </row>
    <row r="23" spans="1:15" x14ac:dyDescent="0.25">
      <c r="D23" t="s">
        <v>14</v>
      </c>
    </row>
    <row r="24" spans="1:15" x14ac:dyDescent="0.25">
      <c r="B24" s="22" t="s">
        <v>20</v>
      </c>
      <c r="C24" s="22" t="s">
        <v>15</v>
      </c>
      <c r="D24" s="21" t="s">
        <v>21</v>
      </c>
      <c r="E24" s="21"/>
      <c r="F24" s="21" t="s">
        <v>11</v>
      </c>
      <c r="G24" s="21" t="s">
        <v>17</v>
      </c>
      <c r="H24" s="21" t="s">
        <v>18</v>
      </c>
      <c r="I24" s="21" t="s">
        <v>19</v>
      </c>
      <c r="J24" s="21"/>
    </row>
    <row r="25" spans="1:15" ht="17.25" x14ac:dyDescent="0.3">
      <c r="B25" s="22"/>
      <c r="C25" s="22">
        <v>443</v>
      </c>
      <c r="D25" s="21"/>
      <c r="E25" s="21"/>
      <c r="F25" s="21">
        <v>4400000</v>
      </c>
      <c r="G25" s="23">
        <f t="shared" ref="G25:G32" si="0">F25/C25</f>
        <v>9932.2799097065454</v>
      </c>
      <c r="H25" s="23" t="e">
        <f>F25/D25</f>
        <v>#DIV/0!</v>
      </c>
      <c r="I25" s="23" t="e">
        <f t="shared" ref="I25:I32" si="1">F25/B25</f>
        <v>#DIV/0!</v>
      </c>
      <c r="J25" s="21">
        <f>D25/C25</f>
        <v>0</v>
      </c>
      <c r="K25" s="30"/>
    </row>
    <row r="26" spans="1:15" ht="17.25" x14ac:dyDescent="0.3">
      <c r="B26" s="22"/>
      <c r="C26" s="22">
        <v>630</v>
      </c>
      <c r="D26" s="21"/>
      <c r="E26" s="21"/>
      <c r="F26" s="21">
        <v>5500000</v>
      </c>
      <c r="G26" s="23">
        <f t="shared" si="0"/>
        <v>8730.1587301587297</v>
      </c>
      <c r="H26" s="23" t="e">
        <f>F26/D26</f>
        <v>#DIV/0!</v>
      </c>
      <c r="I26" s="23" t="e">
        <f t="shared" si="1"/>
        <v>#DIV/0!</v>
      </c>
      <c r="J26" s="21">
        <f>D26/C26</f>
        <v>0</v>
      </c>
      <c r="K26" s="30"/>
    </row>
    <row r="27" spans="1:15" x14ac:dyDescent="0.25">
      <c r="B27" s="22"/>
      <c r="C27" s="22">
        <v>700</v>
      </c>
      <c r="D27" s="21"/>
      <c r="E27" s="21"/>
      <c r="F27" s="23">
        <v>7000000</v>
      </c>
      <c r="G27" s="23">
        <f t="shared" si="0"/>
        <v>10000</v>
      </c>
      <c r="H27" s="23" t="e">
        <f>F27/D27</f>
        <v>#DIV/0!</v>
      </c>
      <c r="I27" s="23" t="e">
        <f t="shared" si="1"/>
        <v>#DIV/0!</v>
      </c>
      <c r="J27" s="21"/>
    </row>
    <row r="28" spans="1:15" x14ac:dyDescent="0.25">
      <c r="B28" s="22"/>
      <c r="C28" s="22">
        <v>426</v>
      </c>
      <c r="D28" s="21"/>
      <c r="E28" s="21"/>
      <c r="F28" s="23">
        <v>4650000</v>
      </c>
      <c r="G28" s="23">
        <f t="shared" si="0"/>
        <v>10915.492957746479</v>
      </c>
      <c r="H28" s="23" t="e">
        <f t="shared" ref="H28:H32" si="2">F28/D28</f>
        <v>#DIV/0!</v>
      </c>
      <c r="I28" s="23" t="e">
        <f t="shared" si="1"/>
        <v>#DIV/0!</v>
      </c>
      <c r="J28" s="21"/>
    </row>
    <row r="29" spans="1:15" x14ac:dyDescent="0.25">
      <c r="C29" s="22">
        <v>600</v>
      </c>
      <c r="D29" s="39"/>
      <c r="F29" s="40">
        <v>5800000</v>
      </c>
      <c r="G29" s="40">
        <f t="shared" si="0"/>
        <v>9666.6666666666661</v>
      </c>
      <c r="H29" s="23" t="e">
        <f t="shared" si="2"/>
        <v>#DIV/0!</v>
      </c>
      <c r="I29" s="40" t="e">
        <f t="shared" si="1"/>
        <v>#DIV/0!</v>
      </c>
    </row>
    <row r="30" spans="1:15" x14ac:dyDescent="0.25">
      <c r="F30" s="40"/>
      <c r="G30" s="40" t="e">
        <f t="shared" si="0"/>
        <v>#DIV/0!</v>
      </c>
      <c r="H30" s="40" t="e">
        <f t="shared" si="2"/>
        <v>#DIV/0!</v>
      </c>
      <c r="I30" s="40" t="e">
        <f t="shared" si="1"/>
        <v>#DIV/0!</v>
      </c>
      <c r="J30" t="e">
        <f>B30/C30</f>
        <v>#DIV/0!</v>
      </c>
    </row>
    <row r="31" spans="1:15" x14ac:dyDescent="0.25">
      <c r="F31" s="39"/>
      <c r="G31" s="40" t="e">
        <f t="shared" si="0"/>
        <v>#DIV/0!</v>
      </c>
      <c r="H31" s="40" t="e">
        <f t="shared" si="2"/>
        <v>#DIV/0!</v>
      </c>
      <c r="I31" s="40" t="e">
        <f t="shared" si="1"/>
        <v>#DIV/0!</v>
      </c>
    </row>
    <row r="32" spans="1:15" x14ac:dyDescent="0.25">
      <c r="F32" s="40"/>
      <c r="G32" s="15" t="e">
        <f t="shared" si="0"/>
        <v>#DIV/0!</v>
      </c>
      <c r="H32" s="15" t="e">
        <f t="shared" si="2"/>
        <v>#DIV/0!</v>
      </c>
      <c r="I32" s="15" t="e">
        <f t="shared" si="1"/>
        <v>#DIV/0!</v>
      </c>
    </row>
    <row r="33" spans="1:12" x14ac:dyDescent="0.25">
      <c r="B33" s="19" t="s">
        <v>22</v>
      </c>
    </row>
    <row r="34" spans="1:12" x14ac:dyDescent="0.25">
      <c r="C34" s="19">
        <v>9734000</v>
      </c>
      <c r="D34" t="e">
        <f>C34/B34</f>
        <v>#DIV/0!</v>
      </c>
      <c r="E34">
        <v>584500</v>
      </c>
      <c r="F34">
        <v>30000</v>
      </c>
      <c r="G34">
        <f>F34+E34+C34</f>
        <v>10348500</v>
      </c>
      <c r="H34" t="e">
        <f>G34/B34</f>
        <v>#DIV/0!</v>
      </c>
      <c r="I34" s="15" t="e">
        <f>G34/#REF!</f>
        <v>#REF!</v>
      </c>
      <c r="J34" t="e">
        <f>G34/A34</f>
        <v>#DIV/0!</v>
      </c>
    </row>
    <row r="35" spans="1:12" x14ac:dyDescent="0.25">
      <c r="D35" t="e">
        <f>C35/B35</f>
        <v>#DIV/0!</v>
      </c>
      <c r="E35">
        <v>201000</v>
      </c>
      <c r="F35">
        <v>30000</v>
      </c>
      <c r="G35">
        <f>F35+E35+C35</f>
        <v>231000</v>
      </c>
      <c r="H35" t="e">
        <f>G35/B35</f>
        <v>#DIV/0!</v>
      </c>
      <c r="I35" s="15" t="e">
        <f>G35/#REF!</f>
        <v>#REF!</v>
      </c>
      <c r="J35" t="e">
        <f>G35/A35</f>
        <v>#DIV/0!</v>
      </c>
      <c r="K35">
        <f>B35+A35</f>
        <v>0</v>
      </c>
      <c r="L35" t="e">
        <f>G35/K35</f>
        <v>#DIV/0!</v>
      </c>
    </row>
    <row r="36" spans="1:12" x14ac:dyDescent="0.25">
      <c r="D36" t="e">
        <f>C36/B36</f>
        <v>#DIV/0!</v>
      </c>
      <c r="H36" t="e">
        <f>G36/B36</f>
        <v>#DIV/0!</v>
      </c>
    </row>
    <row r="37" spans="1:12" ht="15.75" x14ac:dyDescent="0.25">
      <c r="A37" s="17"/>
    </row>
    <row r="38" spans="1:12" ht="15.75" x14ac:dyDescent="0.25">
      <c r="A38" s="17"/>
    </row>
    <row r="39" spans="1:12" ht="15.75" x14ac:dyDescent="0.25">
      <c r="A39" s="17"/>
    </row>
    <row r="40" spans="1:12" ht="15.75" x14ac:dyDescent="0.25">
      <c r="A40" s="17"/>
    </row>
    <row r="41" spans="1:12" ht="15.75" x14ac:dyDescent="0.25">
      <c r="A41" s="17"/>
    </row>
    <row r="42" spans="1:12" ht="15.75" x14ac:dyDescent="0.25">
      <c r="A42" s="17"/>
    </row>
    <row r="43" spans="1:12" ht="15.75" x14ac:dyDescent="0.25">
      <c r="A43" s="17"/>
    </row>
    <row r="63" spans="4:6" x14ac:dyDescent="0.25">
      <c r="D63" s="15"/>
      <c r="E63" s="15"/>
      <c r="F63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6AA7-0C18-42FD-97F4-64EF254CA9F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C324-D8A0-415E-B93E-E77BB89BB3C2}">
  <dimension ref="A1"/>
  <sheetViews>
    <sheetView topLeftCell="A2" workbookViewId="0">
      <selection activeCell="W40" sqref="W4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B90C-9BA8-48FE-B8E2-28A02CFA9EC3}">
  <dimension ref="A1"/>
  <sheetViews>
    <sheetView topLeftCell="A13" workbookViewId="0">
      <selection activeCell="L43" sqref="L4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271-5188-4521-BEF4-26012E6D5F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AD08-E105-4278-888C-3AE7B9851BC3}">
  <dimension ref="A1"/>
  <sheetViews>
    <sheetView topLeftCell="C2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2FF4-0133-4C72-981F-C56A0EFC44B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2023-09-13T06:36:44Z</dcterms:modified>
</cp:coreProperties>
</file>