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Rajesh Hanumant Kawade\"/>
    </mc:Choice>
  </mc:AlternateContent>
  <xr:revisionPtr revIDLastSave="0" documentId="13_ncr:1_{0417F52C-B5A2-4399-A9B9-EC7AFD47013F}" xr6:coauthVersionLast="36" xr6:coauthVersionMax="45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15" i="4" l="1"/>
  <c r="I21" i="4" l="1"/>
  <c r="R37" i="4"/>
  <c r="R36" i="4"/>
  <c r="R34" i="4"/>
  <c r="R32" i="4"/>
  <c r="R31" i="4"/>
  <c r="R30" i="4"/>
  <c r="R27" i="4"/>
  <c r="R29" i="4"/>
  <c r="R28" i="4"/>
  <c r="R26" i="4"/>
  <c r="R25" i="4"/>
  <c r="R24" i="4"/>
  <c r="R23" i="4"/>
  <c r="R22" i="4"/>
  <c r="R21" i="4"/>
  <c r="R20" i="4"/>
  <c r="J19" i="4"/>
  <c r="Q13" i="4"/>
  <c r="P12" i="4"/>
  <c r="Q12" i="4" s="1"/>
  <c r="Q11" i="4"/>
  <c r="P10" i="4"/>
  <c r="Q10" i="4" s="1"/>
  <c r="P9" i="4"/>
  <c r="Q9" i="4" s="1"/>
  <c r="P8" i="4"/>
  <c r="Q8" i="4" s="1"/>
  <c r="P7" i="4"/>
  <c r="Q6" i="4"/>
  <c r="Q5" i="4"/>
  <c r="P4" i="4"/>
  <c r="Q4" i="4" s="1"/>
  <c r="P3" i="4"/>
  <c r="Q3" i="4" s="1"/>
  <c r="P2" i="4"/>
  <c r="Q2" i="4" s="1"/>
  <c r="C16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<sst xmlns="http://schemas.openxmlformats.org/spreadsheetml/2006/main" count="26" uniqueCount="23">
  <si>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</si>
  <si>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</si>
  <si>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</si>
  <si>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</si>
  <si>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</si>
  <si>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</si>
  <si>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</si>
  <si>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</si>
  <si>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</si>
  <si>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</si>
  <si>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</si>
  <si>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</si>
  <si>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</si>
  <si>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bua</t>
  </si>
  <si>
    <t>rate</t>
  </si>
  <si>
    <t>15000 to 17000 on ca</t>
  </si>
  <si>
    <t>mca</t>
  </si>
  <si>
    <t>cb</t>
  </si>
  <si>
    <t>fmv</t>
  </si>
  <si>
    <t>18.11.21</t>
  </si>
  <si>
    <t>21.07.23</t>
  </si>
  <si>
    <t>oc - 2000</t>
  </si>
  <si>
    <t>sigma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</si>
</sst>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2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66676</xdr:colOff>
      <xdr:row>2</xdr:row>
      <xdr:rowOff>10121</xdr:rowOff>
    </xdr:from>
    <xdr:to>
      <xdr:col>18</xdr:col>
      <xdr:colOff>209550</xdr:colOff>
      <xdr:row>37</xdr:row>
      <xdr:rowOff>67848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2C911FC-45CD-40BE-B7AF-24C1D2DC8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14676" y="391121"/>
          <a:ext cx="8067674" cy="64585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145256</xdr:colOff>
      <xdr:row>1</xdr:row>
      <xdr:rowOff>61913</xdr:rowOff>
    </xdr:from>
    <xdr:to>
      <xdr:col>23</xdr:col>
      <xdr:colOff>261938</xdr:colOff>
      <xdr:row>43</xdr:row>
      <xdr:rowOff>104260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97BADD34-68B1-45F4-AF48-343D5776B0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181" t="18996" r="3932" b="5188"/>
        <a:stretch>
          <a:fillRect/>
        </a:stretch>
      </xdr:blipFill>
      <xdr:spPr bwMode="auto">
        <a:xfrm>
          <a:off x="4395787" y="252413"/>
          <a:ext cx="9832182" cy="8043347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472107</xdr:colOff>
      <xdr:row>10</xdr:row>
      <xdr:rowOff>16565</xdr:rowOff>
    </xdr:from>
    <xdr:to>
      <xdr:col>18</xdr:col>
      <xdr:colOff>579781</xdr:colOff>
      <xdr:row>37</xdr:row>
      <xdr:rowOff>15418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B451D6D-C936-40A1-BCF8-138348374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7933" y="1921565"/>
          <a:ext cx="9914283" cy="51423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639E34-AB7F-48F3-80A5-859C8F768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421821</xdr:colOff>
      <xdr:row>4</xdr:row>
      <xdr:rowOff>81642</xdr:rowOff>
    </xdr:from>
    <xdr:to>
      <xdr:col>33</xdr:col>
      <xdr:colOff>489857</xdr:colOff>
      <xdr:row>51</xdr:row>
      <xdr:rowOff>132921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54B4C-24E2-4677-949D-D36FB201A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0" y="843642"/>
          <a:ext cx="16600714" cy="900477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400049</xdr:colOff>
      <xdr:row>2</xdr:row>
      <xdr:rowOff>152399</xdr:rowOff>
    </xdr:from>
    <xdr:to>
      <xdr:col>26</xdr:col>
      <xdr:colOff>326970</xdr:colOff>
      <xdr:row>33</xdr:row>
      <xdr:rowOff>123824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BE057-1C5A-42B6-B78C-E7C560923D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86449" y="533399"/>
          <a:ext cx="10290121" cy="5876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228600</xdr:colOff>
      <xdr:row>0</xdr:row>
      <xdr:rowOff>181153</xdr:rowOff>
    </xdr:from>
    <xdr:to>
      <xdr:col>14</xdr:col>
      <xdr:colOff>228600</xdr:colOff>
      <xdr:row>41</xdr:row>
      <xdr:rowOff>86906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F0DEB36-C20C-4CEF-8040-64739AD53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8200" y="181153"/>
          <a:ext cx="7924800" cy="77162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7"/>
  <sheetViews>
    <sheetView tabSelected="1" zoomScaleNormal="100" workbookViewId="0">
      <selection activeCell="H28" sqref="H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590.27777777777783</v>
      </c>
      <c r="C2" s="4">
        <f>B2*1.2</f>
        <v>708.33333333333337</v>
      </c>
      <c r="D2" s="4">
        <f t="shared" ref="D2:D13" si="2">C2*1.2</f>
        <v>850</v>
      </c>
      <c r="E2" s="15">
        <f t="shared" ref="E2:E13" si="3">R2</f>
        <v>9400000</v>
      </c>
      <c r="F2" s="10">
        <f t="shared" ref="F2:F13" si="4">ROUND((E2/B2),0)</f>
        <v>15925</v>
      </c>
      <c r="G2" s="14">
        <f t="shared" ref="G2:G13" si="5">ROUND((E2/C2),0)</f>
        <v>13271</v>
      </c>
      <c r="H2" s="10">
        <f t="shared" ref="H2:H13" si="6">ROUND((E2/D2),0)</f>
        <v>11059</v>
      </c>
      <c r="I2" s="4" t="e">
        <f>#REF!</f>
        <v>#REF!</v>
      </c>
      <c r="J2" s="4">
        <f t="shared" ref="J2:J13" si="7">S2</f>
        <v>0</v>
      </c>
      <c r="O2">
        <v>850</v>
      </c>
      <c r="P2">
        <f t="shared" ref="P2:P12" si="8">O2/1.2</f>
        <v>708.33333333333337</v>
      </c>
      <c r="Q2">
        <f t="shared" ref="Q2:Q13" si="9">P2/1.2</f>
        <v>590.27777777777783</v>
      </c>
      <c r="R2" s="2">
        <v>9400000</v>
      </c>
      <c r="S2" s="11"/>
      <c r="T2" s="8"/>
    </row>
    <row r="3" spans="1:20" x14ac:dyDescent="0.25">
      <c r="A3" s="4">
        <f t="shared" si="0"/>
        <v>0</v>
      </c>
      <c r="B3" s="4">
        <f t="shared" si="1"/>
        <v>385.41666666666669</v>
      </c>
      <c r="C3" s="4">
        <f t="shared" ref="C3:C16" si="10">B3*1.2</f>
        <v>462.5</v>
      </c>
      <c r="D3" s="4">
        <f t="shared" si="2"/>
        <v>555</v>
      </c>
      <c r="E3" s="15">
        <f t="shared" si="3"/>
        <v>5400000</v>
      </c>
      <c r="F3" s="10">
        <f t="shared" si="4"/>
        <v>14011</v>
      </c>
      <c r="G3" s="10">
        <f t="shared" si="5"/>
        <v>11676</v>
      </c>
      <c r="H3" s="10">
        <f t="shared" si="6"/>
        <v>9730</v>
      </c>
      <c r="I3" s="4" t="e">
        <f>#REF!</f>
        <v>#REF!</v>
      </c>
      <c r="J3" s="4">
        <f t="shared" si="7"/>
        <v>0</v>
      </c>
      <c r="O3">
        <v>555</v>
      </c>
      <c r="P3">
        <f t="shared" si="8"/>
        <v>462.5</v>
      </c>
      <c r="Q3">
        <f t="shared" si="9"/>
        <v>385.41666666666669</v>
      </c>
      <c r="R3" s="2">
        <v>5400000</v>
      </c>
      <c r="S3" s="8"/>
      <c r="T3" s="8"/>
    </row>
    <row r="4" spans="1:20" x14ac:dyDescent="0.25">
      <c r="A4" s="4">
        <f t="shared" si="0"/>
        <v>0</v>
      </c>
      <c r="B4" s="4">
        <f t="shared" si="1"/>
        <v>416.66666666666669</v>
      </c>
      <c r="C4" s="4">
        <f t="shared" si="10"/>
        <v>500</v>
      </c>
      <c r="D4" s="4">
        <f t="shared" si="2"/>
        <v>600</v>
      </c>
      <c r="E4" s="15">
        <f t="shared" si="3"/>
        <v>5500000</v>
      </c>
      <c r="F4" s="10">
        <f t="shared" si="4"/>
        <v>13200</v>
      </c>
      <c r="G4" s="10">
        <f t="shared" si="5"/>
        <v>11000</v>
      </c>
      <c r="H4" s="10">
        <f t="shared" si="6"/>
        <v>9167</v>
      </c>
      <c r="I4" s="4" t="e">
        <f>#REF!</f>
        <v>#REF!</v>
      </c>
      <c r="J4" s="4">
        <f t="shared" si="7"/>
        <v>0</v>
      </c>
      <c r="O4">
        <v>600</v>
      </c>
      <c r="P4">
        <f t="shared" si="8"/>
        <v>500</v>
      </c>
      <c r="Q4">
        <f t="shared" si="9"/>
        <v>416.66666666666669</v>
      </c>
      <c r="R4" s="2">
        <v>5500000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704.16666666666674</v>
      </c>
      <c r="C5" s="4">
        <f t="shared" si="10"/>
        <v>845.00000000000011</v>
      </c>
      <c r="D5" s="4">
        <f t="shared" si="2"/>
        <v>1014.0000000000001</v>
      </c>
      <c r="E5" s="15">
        <f t="shared" si="3"/>
        <v>8600000</v>
      </c>
      <c r="F5" s="10">
        <f t="shared" si="4"/>
        <v>12213</v>
      </c>
      <c r="G5" s="10">
        <f t="shared" si="5"/>
        <v>10178</v>
      </c>
      <c r="H5" s="10">
        <f t="shared" si="6"/>
        <v>8481</v>
      </c>
      <c r="I5" s="4" t="e">
        <f>#REF!</f>
        <v>#REF!</v>
      </c>
      <c r="J5" s="4" t="str">
        <f t="shared" si="7"/>
        <v>18.11.21</v>
      </c>
      <c r="O5">
        <v>0</v>
      </c>
      <c r="P5">
        <v>845</v>
      </c>
      <c r="Q5">
        <f t="shared" si="9"/>
        <v>704.16666666666674</v>
      </c>
      <c r="R5" s="2">
        <v>8600000</v>
      </c>
      <c r="S5" s="8" t="s">
        <v>19</v>
      </c>
      <c r="T5" s="8"/>
    </row>
    <row r="6" spans="1:20" x14ac:dyDescent="0.25">
      <c r="A6" s="4">
        <f t="shared" si="0"/>
        <v>0</v>
      </c>
      <c r="B6" s="4">
        <f t="shared" si="1"/>
        <v>483.33333333333337</v>
      </c>
      <c r="C6" s="4">
        <f t="shared" si="10"/>
        <v>580</v>
      </c>
      <c r="D6" s="4">
        <f t="shared" si="2"/>
        <v>696</v>
      </c>
      <c r="E6" s="15">
        <f t="shared" si="3"/>
        <v>7000000</v>
      </c>
      <c r="F6" s="10">
        <f t="shared" si="4"/>
        <v>14483</v>
      </c>
      <c r="G6" s="14">
        <f t="shared" si="5"/>
        <v>12069</v>
      </c>
      <c r="H6" s="10">
        <f t="shared" si="6"/>
        <v>10057</v>
      </c>
      <c r="I6" s="4" t="e">
        <f>#REF!</f>
        <v>#REF!</v>
      </c>
      <c r="J6" s="4">
        <f t="shared" si="7"/>
        <v>0</v>
      </c>
      <c r="O6">
        <v>0</v>
      </c>
      <c r="P6">
        <v>580</v>
      </c>
      <c r="Q6">
        <f t="shared" si="9"/>
        <v>483.33333333333337</v>
      </c>
      <c r="R6" s="2">
        <v>7000000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600</v>
      </c>
      <c r="C7" s="4">
        <f t="shared" si="10"/>
        <v>720</v>
      </c>
      <c r="D7" s="4">
        <f t="shared" si="2"/>
        <v>864</v>
      </c>
      <c r="E7" s="15">
        <f t="shared" si="3"/>
        <v>7500000</v>
      </c>
      <c r="F7" s="10">
        <f t="shared" si="4"/>
        <v>12500</v>
      </c>
      <c r="G7" s="10">
        <f t="shared" si="5"/>
        <v>10417</v>
      </c>
      <c r="H7" s="10">
        <f t="shared" si="6"/>
        <v>8681</v>
      </c>
      <c r="I7" s="4" t="e">
        <f>#REF!</f>
        <v>#REF!</v>
      </c>
      <c r="J7" s="4" t="str">
        <f t="shared" si="7"/>
        <v>21.07.23</v>
      </c>
      <c r="O7">
        <v>0</v>
      </c>
      <c r="P7">
        <f t="shared" si="8"/>
        <v>0</v>
      </c>
      <c r="Q7">
        <v>600</v>
      </c>
      <c r="R7" s="2">
        <v>7500000</v>
      </c>
      <c r="S7" s="8" t="s">
        <v>20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10"/>
        <v>0</v>
      </c>
      <c r="D8" s="4">
        <f t="shared" si="2"/>
        <v>0</v>
      </c>
      <c r="E8" s="1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9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10"/>
        <v>0</v>
      </c>
      <c r="D9" s="4">
        <f t="shared" si="2"/>
        <v>0</v>
      </c>
      <c r="E9" s="1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9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10"/>
        <v>0</v>
      </c>
      <c r="D10" s="4">
        <f t="shared" si="2"/>
        <v>0</v>
      </c>
      <c r="E10" s="1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9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625</v>
      </c>
      <c r="C11" s="4">
        <f t="shared" si="10"/>
        <v>750</v>
      </c>
      <c r="D11" s="4">
        <f t="shared" si="2"/>
        <v>900</v>
      </c>
      <c r="E11" s="15">
        <f t="shared" si="3"/>
        <v>9000000</v>
      </c>
      <c r="F11" s="10">
        <f t="shared" si="4"/>
        <v>14400</v>
      </c>
      <c r="G11" s="14">
        <f t="shared" si="5"/>
        <v>12000</v>
      </c>
      <c r="H11" s="10">
        <f t="shared" si="6"/>
        <v>10000</v>
      </c>
      <c r="I11" s="4" t="e">
        <f>#REF!</f>
        <v>#REF!</v>
      </c>
      <c r="J11" s="4">
        <f t="shared" si="7"/>
        <v>0</v>
      </c>
      <c r="O11">
        <v>0</v>
      </c>
      <c r="P11">
        <v>750</v>
      </c>
      <c r="Q11">
        <f t="shared" si="9"/>
        <v>625</v>
      </c>
      <c r="R11" s="2">
        <v>9000000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385.41666666666669</v>
      </c>
      <c r="C12" s="4">
        <f t="shared" si="10"/>
        <v>462.5</v>
      </c>
      <c r="D12" s="4">
        <f t="shared" si="2"/>
        <v>555</v>
      </c>
      <c r="E12" s="15">
        <f t="shared" si="3"/>
        <v>5400000</v>
      </c>
      <c r="F12" s="10">
        <f t="shared" si="4"/>
        <v>14011</v>
      </c>
      <c r="G12" s="10">
        <f t="shared" si="5"/>
        <v>11676</v>
      </c>
      <c r="H12" s="10">
        <f t="shared" si="6"/>
        <v>9730</v>
      </c>
      <c r="I12" s="4" t="e">
        <f>#REF!</f>
        <v>#REF!</v>
      </c>
      <c r="J12" s="4">
        <f t="shared" si="7"/>
        <v>0</v>
      </c>
      <c r="O12">
        <v>555</v>
      </c>
      <c r="P12">
        <f t="shared" si="8"/>
        <v>462.5</v>
      </c>
      <c r="Q12">
        <f t="shared" si="9"/>
        <v>385.41666666666669</v>
      </c>
      <c r="R12" s="2">
        <v>5400000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1250</v>
      </c>
      <c r="C13" s="4">
        <f t="shared" si="10"/>
        <v>1500</v>
      </c>
      <c r="D13" s="4">
        <f t="shared" si="2"/>
        <v>1800</v>
      </c>
      <c r="E13" s="5">
        <f t="shared" si="3"/>
        <v>17000000</v>
      </c>
      <c r="F13" s="10">
        <f t="shared" si="4"/>
        <v>13600</v>
      </c>
      <c r="G13" s="10">
        <f t="shared" si="5"/>
        <v>11333</v>
      </c>
      <c r="H13" s="10">
        <f t="shared" si="6"/>
        <v>9444</v>
      </c>
      <c r="I13" s="4" t="e">
        <f>#REF!</f>
        <v>#REF!</v>
      </c>
      <c r="J13" s="4">
        <f t="shared" si="7"/>
        <v>0</v>
      </c>
      <c r="O13">
        <v>0</v>
      </c>
      <c r="P13">
        <v>1500</v>
      </c>
      <c r="Q13">
        <f t="shared" si="9"/>
        <v>1250</v>
      </c>
      <c r="R13" s="2">
        <v>17000000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625</v>
      </c>
      <c r="C14" s="4">
        <f t="shared" si="10"/>
        <v>750</v>
      </c>
      <c r="D14" s="4">
        <f t="shared" ref="D14:D15" si="11">C14*1.2</f>
        <v>900</v>
      </c>
      <c r="E14" s="5">
        <f t="shared" ref="E14:E15" si="12">R14</f>
        <v>9000000</v>
      </c>
      <c r="F14" s="10">
        <f t="shared" ref="F14:F15" si="13">ROUND((E14/B14),0)</f>
        <v>14400</v>
      </c>
      <c r="G14" s="10">
        <f t="shared" ref="G14:G15" si="14">ROUND((E14/C14),0)</f>
        <v>12000</v>
      </c>
      <c r="H14" s="4">
        <f t="shared" ref="H14:H15" si="15">ROUND((E14/D14),0)</f>
        <v>10000</v>
      </c>
      <c r="I14" s="4" t="e">
        <f>#REF!</f>
        <v>#REF!</v>
      </c>
      <c r="J14" s="4">
        <f t="shared" ref="J14:J15" si="16">S14</f>
        <v>0</v>
      </c>
      <c r="O14">
        <v>0</v>
      </c>
      <c r="P14">
        <v>750</v>
      </c>
      <c r="Q14">
        <f t="shared" ref="Q14:Q15" si="17">P14/1.2</f>
        <v>625</v>
      </c>
      <c r="R14" s="2">
        <v>9000000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450</v>
      </c>
      <c r="C15" s="4">
        <f t="shared" si="10"/>
        <v>540</v>
      </c>
      <c r="D15" s="4">
        <f t="shared" si="11"/>
        <v>648</v>
      </c>
      <c r="E15" s="5">
        <f t="shared" si="12"/>
        <v>6588000</v>
      </c>
      <c r="F15" s="10">
        <f t="shared" si="13"/>
        <v>14640</v>
      </c>
      <c r="G15" s="14">
        <f t="shared" si="14"/>
        <v>12200</v>
      </c>
      <c r="H15" s="4">
        <f t="shared" si="15"/>
        <v>10167</v>
      </c>
      <c r="I15" s="4" t="e">
        <f>#REF!</f>
        <v>#REF!</v>
      </c>
      <c r="J15" s="4" t="str">
        <f t="shared" si="16"/>
        <v>sigma</v>
      </c>
      <c r="O15">
        <v>0</v>
      </c>
      <c r="P15">
        <v>540</v>
      </c>
      <c r="Q15">
        <f t="shared" si="17"/>
        <v>450</v>
      </c>
      <c r="R15" s="16">
        <f>P15*12200</f>
        <v>6588000</v>
      </c>
      <c r="S15" s="8" t="s">
        <v>22</v>
      </c>
      <c r="T15" s="8"/>
    </row>
    <row r="16" spans="1:20" x14ac:dyDescent="0.25">
      <c r="C16" s="4">
        <f t="shared" si="10"/>
        <v>0</v>
      </c>
    </row>
    <row r="19" spans="7:24" x14ac:dyDescent="0.25">
      <c r="H19" t="s">
        <v>13</v>
      </c>
      <c r="I19">
        <v>540</v>
      </c>
      <c r="J19">
        <f>50.18*10.764</f>
        <v>540.13751999999999</v>
      </c>
      <c r="P19" t="s">
        <v>16</v>
      </c>
    </row>
    <row r="20" spans="7:24" x14ac:dyDescent="0.25">
      <c r="H20" t="s">
        <v>14</v>
      </c>
      <c r="I20">
        <v>12200</v>
      </c>
      <c r="P20">
        <v>16.16</v>
      </c>
      <c r="Q20">
        <v>10.119999999999999</v>
      </c>
      <c r="R20">
        <f>Q20*P20</f>
        <v>163.53919999999999</v>
      </c>
    </row>
    <row r="21" spans="7:24" x14ac:dyDescent="0.25">
      <c r="H21" t="s">
        <v>18</v>
      </c>
      <c r="I21">
        <f>I20*I19</f>
        <v>6588000</v>
      </c>
      <c r="P21">
        <v>9.24</v>
      </c>
      <c r="Q21">
        <v>7.76</v>
      </c>
      <c r="R21">
        <f t="shared" ref="R21:R29" si="18">Q21*P21</f>
        <v>71.702399999999997</v>
      </c>
    </row>
    <row r="22" spans="7:24" x14ac:dyDescent="0.25">
      <c r="G22" s="6"/>
      <c r="H22" s="6"/>
      <c r="P22">
        <v>4.17</v>
      </c>
      <c r="Q22">
        <v>2.99</v>
      </c>
      <c r="R22">
        <f t="shared" si="18"/>
        <v>12.468300000000001</v>
      </c>
    </row>
    <row r="23" spans="7:24" x14ac:dyDescent="0.25">
      <c r="P23">
        <v>6.31</v>
      </c>
      <c r="Q23">
        <v>3.78</v>
      </c>
      <c r="R23">
        <f t="shared" si="18"/>
        <v>23.851799999999997</v>
      </c>
    </row>
    <row r="24" spans="7:24" x14ac:dyDescent="0.25">
      <c r="P24" s="11">
        <v>8.5</v>
      </c>
      <c r="Q24" s="11">
        <v>2.8</v>
      </c>
      <c r="R24">
        <f t="shared" si="18"/>
        <v>23.799999999999997</v>
      </c>
      <c r="T24" s="11"/>
      <c r="U24" s="11"/>
      <c r="V24" s="11"/>
      <c r="W24" s="11"/>
      <c r="X24" s="11"/>
    </row>
    <row r="25" spans="7:24" x14ac:dyDescent="0.25">
      <c r="H25" t="s">
        <v>15</v>
      </c>
      <c r="P25" s="11">
        <v>2.67</v>
      </c>
      <c r="Q25" s="13">
        <v>4.6500000000000004</v>
      </c>
      <c r="R25">
        <f t="shared" si="18"/>
        <v>12.4155</v>
      </c>
      <c r="T25" s="13"/>
      <c r="U25" s="13"/>
      <c r="V25" s="11"/>
      <c r="W25" s="11"/>
      <c r="X25" s="11"/>
    </row>
    <row r="26" spans="7:24" x14ac:dyDescent="0.25">
      <c r="H26" t="s">
        <v>21</v>
      </c>
      <c r="P26" s="11">
        <v>10.4</v>
      </c>
      <c r="Q26" s="11">
        <v>10.199999999999999</v>
      </c>
      <c r="R26">
        <f t="shared" si="18"/>
        <v>106.08</v>
      </c>
      <c r="T26" s="11"/>
      <c r="U26" s="11"/>
      <c r="V26" s="11"/>
      <c r="W26" s="11"/>
      <c r="X26" s="11"/>
    </row>
    <row r="27" spans="7:24" x14ac:dyDescent="0.25">
      <c r="P27" s="11"/>
      <c r="Q27" s="11"/>
      <c r="R27">
        <f>SUM(R20:R26)</f>
        <v>413.85719999999998</v>
      </c>
      <c r="T27" s="11"/>
      <c r="U27" s="11"/>
      <c r="V27" s="11"/>
      <c r="W27" s="11"/>
      <c r="X27" s="11"/>
    </row>
    <row r="28" spans="7:24" x14ac:dyDescent="0.25">
      <c r="P28" s="11"/>
      <c r="Q28" s="11"/>
      <c r="R28">
        <f t="shared" si="18"/>
        <v>0</v>
      </c>
      <c r="T28" s="12"/>
      <c r="U28" s="12"/>
      <c r="V28" s="11"/>
      <c r="W28" s="11"/>
      <c r="X28" s="11"/>
    </row>
    <row r="29" spans="7:24" x14ac:dyDescent="0.25">
      <c r="P29" s="11" t="s">
        <v>17</v>
      </c>
      <c r="Q29" s="11"/>
      <c r="R29" t="e">
        <f t="shared" si="18"/>
        <v>#VALUE!</v>
      </c>
      <c r="T29" s="11"/>
      <c r="U29" s="11"/>
      <c r="V29" s="11"/>
      <c r="W29" s="11"/>
      <c r="X29" s="11"/>
    </row>
    <row r="30" spans="7:24" x14ac:dyDescent="0.25">
      <c r="P30" s="11">
        <v>3.03</v>
      </c>
      <c r="Q30" s="11">
        <v>1.88</v>
      </c>
      <c r="R30" s="11">
        <f>Q30*P30</f>
        <v>5.6963999999999997</v>
      </c>
      <c r="T30" s="11"/>
      <c r="U30" s="11"/>
      <c r="V30" s="11"/>
      <c r="W30" s="11"/>
      <c r="X30" s="11"/>
    </row>
    <row r="31" spans="7:24" x14ac:dyDescent="0.25">
      <c r="P31" s="11">
        <v>1.9</v>
      </c>
      <c r="Q31" s="11">
        <v>6.67</v>
      </c>
      <c r="R31" s="11">
        <f>Q31*P31</f>
        <v>12.673</v>
      </c>
      <c r="T31" s="11"/>
      <c r="U31" s="11"/>
      <c r="V31" s="11"/>
      <c r="W31" s="11"/>
      <c r="X31" s="11"/>
    </row>
    <row r="32" spans="7:24" x14ac:dyDescent="0.25">
      <c r="P32" s="11"/>
      <c r="Q32" s="11"/>
      <c r="R32" s="11">
        <f>R31+R30</f>
        <v>18.369399999999999</v>
      </c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>
        <f>R32+R27</f>
        <v>432.22659999999996</v>
      </c>
    </row>
    <row r="35" spans="16:24" x14ac:dyDescent="0.25">
      <c r="Q35" s="11"/>
      <c r="R35" s="11">
        <v>15000</v>
      </c>
      <c r="T35" s="6"/>
    </row>
    <row r="36" spans="16:24" x14ac:dyDescent="0.25">
      <c r="P36" s="11"/>
      <c r="Q36" s="11"/>
      <c r="R36" s="11">
        <f>R35*R34</f>
        <v>6483398.9999999991</v>
      </c>
      <c r="S36" s="6"/>
    </row>
    <row r="37" spans="16:24" x14ac:dyDescent="0.25">
      <c r="R37">
        <f>R36/I19</f>
        <v>12006.294444444442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2" sqref="M32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T18" sqref="T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zoomScale="80" zoomScaleNormal="80" workbookViewId="0">
      <selection activeCell="AA20" sqref="AA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9" zoomScale="115" zoomScaleNormal="115" workbookViewId="0">
      <selection activeCell="U25" sqref="U2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70" zoomScaleNormal="70" workbookViewId="0">
      <selection activeCell="AM46" sqref="AG38:AM4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C18" sqref="AC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9" sqref="Q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2023-08-31T11:54:09Z</dcterms:modified>
</cp:coreProperties>
</file>