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_Vile Parle (East)_Avdhesh Pandey\"/>
    </mc:Choice>
  </mc:AlternateContent>
  <xr:revisionPtr revIDLastSave="0" documentId="13_ncr:1_{07565DE3-C748-4E8F-B68D-B97AA2D61576}" xr6:coauthVersionLast="47" xr6:coauthVersionMax="47" xr10:uidLastSave="{00000000-0000-0000-0000-000000000000}"/>
  <bookViews>
    <workbookView xWindow="-120" yWindow="-120" windowWidth="29040" windowHeight="15720" tabRatio="932" activeTab="6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25" l="1"/>
  <c r="C5" i="25" s="1"/>
  <c r="Q2" i="4"/>
  <c r="Q3" i="4"/>
  <c r="B3" i="4" s="1"/>
  <c r="C3" i="4" s="1"/>
  <c r="D3" i="4" s="1"/>
  <c r="P4" i="4"/>
  <c r="Q4" i="4"/>
  <c r="P5" i="4"/>
  <c r="Q5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1" i="4"/>
  <c r="G33" i="4" s="1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<sst xmlns="http://schemas.openxmlformats.org/spreadsheetml/2006/main" count="127" uniqueCount="86">
  <si>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</si>
  <si>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</si>
  <si>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</si>
  <si>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</si>
  <si>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</si>
  <si>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</si>
  <si>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</si>
  <si>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</si>
  <si>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</si>
  <si>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</si>
  <si>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</si>
  <si>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</si>
  <si>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</si>
  <si>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</si>
  <si>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</si>
  <si>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</si>
  <si>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</si>
  <si>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</si>
  <si>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</si>
  <si>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</si>
  <si>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</si>
  <si>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</si>
  <si>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</si>
  <si>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</si>
  <si>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</si>
  <si>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</si>
  <si>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</si>
  <si>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</si>
  <si>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</si>
  <si>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</si>
  <si>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</si>
  <si>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</si>
  <si>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</si>
  <si>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</si>
  <si>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</si>
  <si>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</si>
  <si>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</si>
  <si>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</si>
  <si>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</si>
  <si>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</si>
  <si>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</si>
  <si>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</si>
  <si>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</si>
  <si>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</si>
  <si>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</si>
  <si>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</si>
  <si>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</si>
  <si>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</si>
  <si>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</si>
  <si>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</si>
  <si>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</si>
  <si>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</si>
  <si>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</si>
  <si>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</si>
  <si>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</si>
  <si>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</si>
  <si>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</si>
  <si>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</si>
  <si>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</si>
  <si>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</si>
  <si>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</si>
  <si>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</si>
  <si>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</si>
  <si>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</si>
  <si>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</si>
  <si>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</si>
  <si>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</si>
  <si>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</si>
  <si>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</si>
  <si>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</si>
  <si>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</si>
  <si>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</si>
  <si>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</si>
  <si>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</si>
  <si>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</si>
  <si>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</si>
  <si>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</si>
  <si>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</si>
  <si>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</si>
  <si>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</si>
  <si>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</si>
  <si>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</si>
  <si>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</si>
  <si>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</si>
  <si>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</si>
  <si>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 - 2001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</si>
</sst>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564266</xdr:colOff>
      <xdr:row>48</xdr:row>
      <xdr:rowOff>10765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58B17D-0834-52B0-FC22-A2A0D4725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13866" cy="8888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164160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5E6194-9BD6-9569-8762-4A7694AFE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13760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192739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DE7AFA-2D91-CA96-BE6A-BE5AEDB90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42339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5" sqref="C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v>179790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C3*0%</f>
        <v>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179790</v>
      </c>
      <c r="D5" s="63" t="s">
        <v>62</v>
      </c>
      <c r="E5" s="64">
        <f>C5/10.764</f>
        <v>16702.89855072464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104490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75300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58734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163224</v>
      </c>
      <c r="D9" s="63" t="s">
        <v>62</v>
      </c>
      <c r="E9" s="64">
        <f>C9/10.764</f>
        <v>15163.879598662208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2001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22</v>
      </c>
      <c r="D13" s="70">
        <f>D12-C13</f>
        <v>78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18" sqref="D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16500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13800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22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38</v>
      </c>
      <c r="D8" s="26">
        <v>2001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33</v>
      </c>
      <c r="D10" s="26"/>
      <c r="F10" s="19"/>
    </row>
    <row r="11" spans="1:6" x14ac:dyDescent="0.25">
      <c r="A11" s="16"/>
      <c r="B11" s="27"/>
      <c r="C11" s="28">
        <f>C10%</f>
        <v>0.33</v>
      </c>
      <c r="D11" s="28"/>
      <c r="F11" s="19"/>
    </row>
    <row r="12" spans="1:6" x14ac:dyDescent="0.25">
      <c r="A12" s="16" t="s">
        <v>21</v>
      </c>
      <c r="B12" s="20"/>
      <c r="C12" s="21">
        <f>C6*C11</f>
        <v>891</v>
      </c>
      <c r="D12" s="24"/>
      <c r="F12" s="19"/>
    </row>
    <row r="13" spans="1:6" x14ac:dyDescent="0.25">
      <c r="A13" s="16" t="s">
        <v>22</v>
      </c>
      <c r="B13" s="20"/>
      <c r="C13" s="21">
        <f>C6-C12</f>
        <v>1809</v>
      </c>
      <c r="D13" s="24"/>
      <c r="F13" s="19"/>
    </row>
    <row r="14" spans="1:6" x14ac:dyDescent="0.25">
      <c r="A14" s="16" t="s">
        <v>15</v>
      </c>
      <c r="B14" s="20"/>
      <c r="C14" s="21">
        <f>C5</f>
        <v>13800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15609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500</v>
      </c>
      <c r="D18" s="26"/>
      <c r="F18" s="19"/>
    </row>
    <row r="19" spans="1:6" x14ac:dyDescent="0.25">
      <c r="A19" s="16" t="s">
        <v>74</v>
      </c>
      <c r="B19" s="6"/>
      <c r="C19" s="32">
        <f>C18*C16</f>
        <v>7804500</v>
      </c>
      <c r="D19" s="33"/>
      <c r="E19" s="70"/>
      <c r="F19" s="34"/>
    </row>
    <row r="20" spans="1:6" x14ac:dyDescent="0.25">
      <c r="A20" s="16" t="s">
        <v>24</v>
      </c>
      <c r="C20" s="35">
        <f>C19*90%</f>
        <v>7024050</v>
      </c>
      <c r="D20" s="32"/>
      <c r="F20" s="19"/>
    </row>
    <row r="21" spans="1:6" x14ac:dyDescent="0.25">
      <c r="A21" s="16" t="s">
        <v>25</v>
      </c>
      <c r="C21" s="35">
        <f>C19*80%</f>
        <v>6243600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1350000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16259.375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O27" sqref="O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468.33333333333337</v>
      </c>
      <c r="C2" s="4">
        <f t="shared" ref="C2:C16" si="1">B2*1.2</f>
        <v>562</v>
      </c>
      <c r="D2" s="4">
        <f t="shared" ref="D2:D16" si="2">C2*1.2</f>
        <v>674.4</v>
      </c>
      <c r="E2" s="5">
        <f t="shared" ref="E2:E16" si="3">R2</f>
        <v>9000000</v>
      </c>
      <c r="F2" s="4">
        <f t="shared" ref="F2:F15" si="4">ROUND((E2/B2),0)</f>
        <v>19217</v>
      </c>
      <c r="G2" s="4">
        <f t="shared" ref="G2:G15" si="5">ROUND((E2/C2),0)</f>
        <v>16014</v>
      </c>
      <c r="H2" s="4">
        <f t="shared" ref="H2:H15" si="6">ROUND((E2/D2),0)</f>
        <v>13345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562</v>
      </c>
      <c r="Q2">
        <f t="shared" ref="Q2:Q10" si="9">P2/1.2</f>
        <v>468.33333333333337</v>
      </c>
      <c r="R2" s="2">
        <v>9000000</v>
      </c>
      <c r="S2" s="2"/>
    </row>
    <row r="3" spans="1:19" x14ac:dyDescent="0.25">
      <c r="A3" s="4">
        <v>2</v>
      </c>
      <c r="B3" s="4">
        <f t="shared" si="0"/>
        <v>466.66666666666669</v>
      </c>
      <c r="C3" s="4">
        <f t="shared" si="1"/>
        <v>560</v>
      </c>
      <c r="D3" s="4">
        <f t="shared" si="2"/>
        <v>672</v>
      </c>
      <c r="E3" s="5">
        <f t="shared" si="3"/>
        <v>9900000</v>
      </c>
      <c r="F3" s="4">
        <f t="shared" si="4"/>
        <v>21214</v>
      </c>
      <c r="G3" s="4">
        <f t="shared" si="5"/>
        <v>17679</v>
      </c>
      <c r="H3" s="4">
        <f t="shared" si="6"/>
        <v>14732</v>
      </c>
      <c r="I3" s="4">
        <f t="shared" si="7"/>
        <v>0</v>
      </c>
      <c r="J3" s="4">
        <f t="shared" si="8"/>
        <v>0</v>
      </c>
      <c r="O3">
        <v>0</v>
      </c>
      <c r="P3">
        <v>560</v>
      </c>
      <c r="Q3">
        <f t="shared" si="9"/>
        <v>466.66666666666669</v>
      </c>
      <c r="R3" s="2">
        <v>9900000</v>
      </c>
      <c r="S3" s="2"/>
    </row>
    <row r="4" spans="1:19" x14ac:dyDescent="0.25">
      <c r="A4" s="4">
        <v>3</v>
      </c>
      <c r="B4" s="4">
        <f t="shared" si="0"/>
        <v>0</v>
      </c>
      <c r="C4" s="4">
        <f t="shared" si="1"/>
        <v>0</v>
      </c>
      <c r="D4" s="4">
        <f t="shared" si="2"/>
        <v>0</v>
      </c>
      <c r="E4" s="5">
        <f t="shared" si="3"/>
        <v>0</v>
      </c>
      <c r="F4" s="4" t="e">
        <f t="shared" si="4"/>
        <v>#DIV/0!</v>
      </c>
      <c r="G4" s="4" t="e">
        <f t="shared" si="5"/>
        <v>#DIV/0!</v>
      </c>
      <c r="H4" s="4" t="e">
        <f t="shared" si="6"/>
        <v>#DIV/0!</v>
      </c>
      <c r="I4" s="4">
        <f t="shared" si="7"/>
        <v>0</v>
      </c>
      <c r="J4" s="4">
        <f t="shared" si="8"/>
        <v>0</v>
      </c>
      <c r="O4">
        <v>0</v>
      </c>
      <c r="P4">
        <f t="shared" ref="P4:P10" si="10">O4/1.2</f>
        <v>0</v>
      </c>
      <c r="Q4">
        <f t="shared" si="9"/>
        <v>0</v>
      </c>
      <c r="R4" s="2">
        <v>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f t="shared" si="9"/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/>
      <c r="F28" s="57" t="s">
        <v>71</v>
      </c>
      <c r="G28" s="57">
        <v>411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500</v>
      </c>
      <c r="H29" s="10">
        <f>G29/G28</f>
        <v>1.2165450121654502</v>
      </c>
    </row>
    <row r="30" spans="1:19" s="10" customFormat="1" x14ac:dyDescent="0.25">
      <c r="F30" s="57" t="s">
        <v>73</v>
      </c>
      <c r="G30" s="57">
        <v>15000</v>
      </c>
    </row>
    <row r="31" spans="1:19" s="10" customFormat="1" x14ac:dyDescent="0.25">
      <c r="C31" s="75"/>
      <c r="D31" s="75"/>
      <c r="F31" s="75" t="s">
        <v>74</v>
      </c>
      <c r="G31" s="75">
        <f>G29*G30</f>
        <v>7500000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6750000</v>
      </c>
    </row>
    <row r="33" spans="3:7" s="10" customFormat="1" x14ac:dyDescent="0.25">
      <c r="C33" s="75"/>
      <c r="D33" s="75"/>
      <c r="F33" s="75" t="s">
        <v>25</v>
      </c>
      <c r="G33" s="75">
        <f>G31*80%</f>
        <v>6000000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0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2023-08-31T05:16:44Z</dcterms:modified>
</cp:coreProperties>
</file>